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G:\.shortcut-targets-by-id\124QYbm7itxrrHUKkvTZ8-XU4ZjniMeZO\Kansas City International Academy\5. Budget\FY26\"/>
    </mc:Choice>
  </mc:AlternateContent>
  <xr:revisionPtr revIDLastSave="0" documentId="13_ncr:1_{36633B99-590B-4893-9B1F-06655EA89C5C}" xr6:coauthVersionLast="47" xr6:coauthVersionMax="47" xr10:uidLastSave="{00000000-0000-0000-0000-000000000000}"/>
  <bookViews>
    <workbookView xWindow="-108" yWindow="-108" windowWidth="23256" windowHeight="12456" activeTab="1" xr2:uid="{4F72E7F3-15A0-4ED4-82A9-B6374D33C517}"/>
  </bookViews>
  <sheets>
    <sheet name="FY26" sheetId="2" r:id="rId1"/>
    <sheet name="DETAIL" sheetId="1" r:id="rId2"/>
    <sheet name="ADA" sheetId="3" r:id="rId3"/>
    <sheet name="CA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4" l="1"/>
  <c r="E319" i="1"/>
  <c r="D319" i="1"/>
  <c r="D320" i="1" s="1"/>
  <c r="E318" i="1" s="1"/>
  <c r="D30" i="2"/>
  <c r="E28" i="2" s="1"/>
  <c r="E30" i="2" s="1"/>
  <c r="E29" i="2"/>
  <c r="D29" i="2"/>
  <c r="E320" i="1" l="1"/>
  <c r="D32" i="2"/>
  <c r="E32" i="2"/>
</calcChain>
</file>

<file path=xl/sharedStrings.xml><?xml version="1.0" encoding="utf-8"?>
<sst xmlns="http://schemas.openxmlformats.org/spreadsheetml/2006/main" count="755" uniqueCount="426">
  <si>
    <t>Staff-Related Costs</t>
  </si>
  <si>
    <t>2213-6319 · PD Prof Serv</t>
  </si>
  <si>
    <t>2213-6343 · PD Travel</t>
  </si>
  <si>
    <t>2213-6371 · PD Dues and Memberships</t>
  </si>
  <si>
    <t>2213-6411 · PD Supplies</t>
  </si>
  <si>
    <t>2213-6412 · PD Tech Supplies</t>
  </si>
  <si>
    <t>2642-6319 · Recruitment Prof Serv</t>
  </si>
  <si>
    <t>2642-6343 · Recruitment And Placement - Travel</t>
  </si>
  <si>
    <t>2642-6391 · Recruitment And Placement - Services</t>
  </si>
  <si>
    <t>2642-6411 · Recruitment Supplies</t>
  </si>
  <si>
    <t>2643-6319 · Human Resource Services - Prof Serv</t>
  </si>
  <si>
    <t>2643-6412 · Human Resource Services - Tech Supplies</t>
  </si>
  <si>
    <t>2644-6319 · Professional Development NonInstructional Prof Serv</t>
  </si>
  <si>
    <t>2644-6343 · Travel</t>
  </si>
  <si>
    <t>2644-6411 · Professional Development NonInstructional Supplies</t>
  </si>
  <si>
    <t>Staff-Related Costs Total</t>
  </si>
  <si>
    <t>Rent</t>
  </si>
  <si>
    <t>2542-6333 · Facilities Rent</t>
  </si>
  <si>
    <t>Rent Total</t>
  </si>
  <si>
    <t>Occupancy Service</t>
  </si>
  <si>
    <t>2542-6331 · Facilities Janitorial</t>
  </si>
  <si>
    <t>2542-6332 · Facilities Rep &amp; Mait</t>
  </si>
  <si>
    <t>2542-6335 · Maint of Plant Water/sewer</t>
  </si>
  <si>
    <t>2542-6336 · Facilities Trash Remov</t>
  </si>
  <si>
    <t>2542-6338 · Rentals Of Computers And Related</t>
  </si>
  <si>
    <t>2542-6351 · Facilities Prop Insur</t>
  </si>
  <si>
    <t>2542-6361 · Facilities Phone/Internet</t>
  </si>
  <si>
    <t>2542-6411 · Facilities Supplies</t>
  </si>
  <si>
    <t>2542-6481 · Facilities Electricity</t>
  </si>
  <si>
    <t xml:space="preserve">2542-6541 · Facilities Equipment   </t>
  </si>
  <si>
    <t>2543-6339 · Care Upkeep Grounds Operty Services</t>
  </si>
  <si>
    <t>2543-6411 · Care and Upkeep of Grounds Services Supplies</t>
  </si>
  <si>
    <t>2545-6319 · Vehicle Services and Maintenance Services Prof Serv</t>
  </si>
  <si>
    <t>2545-6411 · Vehicle Services and Maintenance Services Supplies</t>
  </si>
  <si>
    <t>2545-6486 · Vehicle Fuel</t>
  </si>
  <si>
    <t>2546-6319 · Security Svcs Prof Serv</t>
  </si>
  <si>
    <t>2546-6411 · Security Supplies</t>
  </si>
  <si>
    <t>2546-6412 · Security Svcs Tech Supplies</t>
  </si>
  <si>
    <t>Occupancy Service Total</t>
  </si>
  <si>
    <t>Student Expense, Direct</t>
  </si>
  <si>
    <t>1111-6319 · ES Instruction Prof Serv</t>
  </si>
  <si>
    <t>1111-6337 · ES Instruction Tech Repair</t>
  </si>
  <si>
    <t>1111-6361 · Communication</t>
  </si>
  <si>
    <t>1111-6391 · ES Field Trip</t>
  </si>
  <si>
    <t>1111-6411 · ES Instruction Supplies</t>
  </si>
  <si>
    <t>1111-6412 · ES Instruction Tech Supplies</t>
  </si>
  <si>
    <t>1111-6431 · Textbooks</t>
  </si>
  <si>
    <t xml:space="preserve">1111-6543 · ES Instruction Tech Equipment   </t>
  </si>
  <si>
    <t>1221-6311 · SPED Instruc Serv</t>
  </si>
  <si>
    <t>1221-6319 · SPED Prof Serv</t>
  </si>
  <si>
    <t>1221-6411 · SPED Supplies</t>
  </si>
  <si>
    <t>1221-6412 · SPED Instruct Mat</t>
  </si>
  <si>
    <t>1411-6319 · Stud Act Prof Serv</t>
  </si>
  <si>
    <t>1411-6411 · Stud Act Supplies</t>
  </si>
  <si>
    <t>1421-6319 · Stud Ath Prof Serv</t>
  </si>
  <si>
    <t>1421-6411 · Stud Ath Supplies</t>
  </si>
  <si>
    <t>1913-6311 · Tuition  To Private Agencies</t>
  </si>
  <si>
    <t>2113-6311 · Soc Work Instruc Serv</t>
  </si>
  <si>
    <t>2113-6343 · Social Work - Travel</t>
  </si>
  <si>
    <t>2113-6371 · Social Work Dues And Memberships</t>
  </si>
  <si>
    <t>2113-6411 · Soc Work Supplies</t>
  </si>
  <si>
    <t>2122-6311 · Counseling Servic -Instructional Services</t>
  </si>
  <si>
    <t>2122-6411 · Counseling Supplies</t>
  </si>
  <si>
    <t>2122-6412 · Counseling Supplies</t>
  </si>
  <si>
    <t>2125-6319 · Student Information Systems Prof Serv</t>
  </si>
  <si>
    <t>2134-6319 · Nursing Prof Serv</t>
  </si>
  <si>
    <t>2134-6411 · Nursing Supplies</t>
  </si>
  <si>
    <t>2152-6411 · Speech Path Supplies</t>
  </si>
  <si>
    <t>2162-6311 · Occupational Ther - Purchased Instructional Services</t>
  </si>
  <si>
    <t>2172-6311 · Instructional Services</t>
  </si>
  <si>
    <t>2191-6311 · Behav Therapy Instruc Serv</t>
  </si>
  <si>
    <t>2191-6411 · Behav Therapy Supplies</t>
  </si>
  <si>
    <t>2191-6412 · Behav  Therapy Tech Supplies</t>
  </si>
  <si>
    <t>2222-6411 · Library Supplies</t>
  </si>
  <si>
    <t>2222-6412 · Library Tech Supplies</t>
  </si>
  <si>
    <t>2222-6441 · Library Books</t>
  </si>
  <si>
    <t>3611-6319 · Welfare Activities Services Prof Serv</t>
  </si>
  <si>
    <t>3611-6411 · Welfare Activities Services Supplies</t>
  </si>
  <si>
    <t>3812-6319 · Afterschool Prof Serv</t>
  </si>
  <si>
    <t>3812-6411 · Afterschool Supplies</t>
  </si>
  <si>
    <t>3912-6319 · Par Involve Prof Serv</t>
  </si>
  <si>
    <t>3912-6411 · Par Involve Supplies</t>
  </si>
  <si>
    <t>3912-6412 · Par Involve Tech Supplies</t>
  </si>
  <si>
    <t>Student Expense, Direct Total</t>
  </si>
  <si>
    <t>Student Expense, Indirect</t>
  </si>
  <si>
    <t>2562-6411 · Food Preparation Supplies</t>
  </si>
  <si>
    <t>2563-6471 · Food Delivery Snack</t>
  </si>
  <si>
    <t xml:space="preserve">2563-6541 · Food Delivery Equipment   </t>
  </si>
  <si>
    <t>Student Expense, Indirect Total</t>
  </si>
  <si>
    <t>Office &amp; Business Expense</t>
  </si>
  <si>
    <t>2114-6412 · Technology Supplies</t>
  </si>
  <si>
    <t>2311-6315 · Board Audit</t>
  </si>
  <si>
    <t>2311-6317 · Board Legal</t>
  </si>
  <si>
    <t>2311-6319 · Board Prof Serv</t>
  </si>
  <si>
    <t>2311-6343 · Board  Travel</t>
  </si>
  <si>
    <t>2311-6352 · Board Liab Insur</t>
  </si>
  <si>
    <t>2311-6411 · Board Supplies</t>
  </si>
  <si>
    <t>2321-6319 · Exec Admin Prof Serv</t>
  </si>
  <si>
    <t>2321-6343 · Travel</t>
  </si>
  <si>
    <t>2321-6371 · Executive Admin-Dues and Memberships</t>
  </si>
  <si>
    <t>2321-6411 · Exec Admin Supplies</t>
  </si>
  <si>
    <t>2321-6412 · Exec Admin Tech Supplies</t>
  </si>
  <si>
    <t>2322-6319 · Community Serv Prof Serv</t>
  </si>
  <si>
    <t>2322-6343 · Community Services Travel</t>
  </si>
  <si>
    <t>2322-6362 · Advertising</t>
  </si>
  <si>
    <t>2322-6411 · Community Serv Supplies</t>
  </si>
  <si>
    <t>2323-6411 · Staff Relations Supplies</t>
  </si>
  <si>
    <t>2329-6319 · Other Exec Admin Prof Serv</t>
  </si>
  <si>
    <t>2329-6343 · Other Exec Admin Travel</t>
  </si>
  <si>
    <t>2329-6411 · Other Exec Admin Supplies</t>
  </si>
  <si>
    <t>2331-6316 · Data Processing Services</t>
  </si>
  <si>
    <t>2331-6337 · It Admin Tech Repair</t>
  </si>
  <si>
    <t>2331-6412 · IT Admin Tech Supplies</t>
  </si>
  <si>
    <t>2331-6543 · IT Admin Tech Equipment</t>
  </si>
  <si>
    <t>2411-6411 · Building Adminl Supplies</t>
  </si>
  <si>
    <t>2523-6319 · Receiving and Disbursing Funds Prof Serv</t>
  </si>
  <si>
    <t>2525-6319 · Financial Accounting Services Prof Serv</t>
  </si>
  <si>
    <t>2525-6412 · Technology Supplies</t>
  </si>
  <si>
    <t>2529-6319 · Other Fiscal Services Prof Serv</t>
  </si>
  <si>
    <t>2574-6363 · Printing</t>
  </si>
  <si>
    <t>2653-6319 · Statistical Reporting Prof Serv</t>
  </si>
  <si>
    <t>Office &amp; Business Expense Total</t>
  </si>
  <si>
    <t>Transportation</t>
  </si>
  <si>
    <t>2551-6341 · Transportation - Contracted, Non-Disabled Students Home to School</t>
  </si>
  <si>
    <t>2551-6342 · Transportation - Contracted, Non-Disabled Students Non-Route</t>
  </si>
  <si>
    <t>2551-6486 · Transportation - Fuel</t>
  </si>
  <si>
    <t>2553-6341 · Transportation - Contracted, Disabled Students Home to School</t>
  </si>
  <si>
    <t>2553-6486 · Transportation - Fuel</t>
  </si>
  <si>
    <t>2558-6341 · Transportation Home To School</t>
  </si>
  <si>
    <t>2558-6342 · Transportation-Other</t>
  </si>
  <si>
    <t>2558-6349 · Transportation - Van License Fee</t>
  </si>
  <si>
    <t>Transportation Total</t>
  </si>
  <si>
    <t>Interest</t>
  </si>
  <si>
    <t>5122-6614 · Principal - Long Term Loans</t>
  </si>
  <si>
    <t>5222-6624 · Interest - Long Term Loans</t>
  </si>
  <si>
    <t>5322-6634 · Long Term Loan Fees</t>
  </si>
  <si>
    <t>Interest Total</t>
  </si>
  <si>
    <t>Facility Improvements</t>
  </si>
  <si>
    <t>4051-6521 · Building Improvements</t>
  </si>
  <si>
    <t>4051-6531 · Building Const Other Improvements</t>
  </si>
  <si>
    <t>Facility Improvements Total</t>
  </si>
  <si>
    <t>Account</t>
  </si>
  <si>
    <t xml:space="preserve"> SY24-25</t>
  </si>
  <si>
    <t xml:space="preserve"> SY25-26</t>
  </si>
  <si>
    <t>Comment</t>
  </si>
  <si>
    <t>Revenue</t>
  </si>
  <si>
    <t>Local Revenue</t>
  </si>
  <si>
    <t>5113 · Proposition C (Sales Tax)</t>
  </si>
  <si>
    <t>Prop C $1495 * PY WADA</t>
  </si>
  <si>
    <t>5141 · Interest</t>
  </si>
  <si>
    <t>Brokerage account full YR; conserv est</t>
  </si>
  <si>
    <t>Local Revenue Total</t>
  </si>
  <si>
    <t/>
  </si>
  <si>
    <t>State Revenue</t>
  </si>
  <si>
    <t>5311 · Basic Formula</t>
  </si>
  <si>
    <t>5312 · Transportation</t>
  </si>
  <si>
    <t xml:space="preserve">Consistent Est. </t>
  </si>
  <si>
    <t>5319 · Classroom Trust Fund</t>
  </si>
  <si>
    <t>State Revenue Total</t>
  </si>
  <si>
    <t>Federal Revenue</t>
  </si>
  <si>
    <t>5412 · Medicaid</t>
  </si>
  <si>
    <t>Conservative Est based on trends</t>
  </si>
  <si>
    <t>5422 · ARP ESSER III</t>
  </si>
  <si>
    <t>5441 · IDEA</t>
  </si>
  <si>
    <t>5445 · Food Service-Lunch</t>
  </si>
  <si>
    <t>5446 · Food Service-Breakfast</t>
  </si>
  <si>
    <t>5449 · Food Service-FF&amp;V</t>
  </si>
  <si>
    <t>5451 · Title I</t>
  </si>
  <si>
    <t>5461 · Title IVa</t>
  </si>
  <si>
    <t>5462 · Title III</t>
  </si>
  <si>
    <t>5465 · Title II</t>
  </si>
  <si>
    <t>5497 · Charter School Start-Up Revenue</t>
  </si>
  <si>
    <t>Federal Revenue Total</t>
  </si>
  <si>
    <t>Private Grants and Donations</t>
  </si>
  <si>
    <t>5192 · Donations</t>
  </si>
  <si>
    <t>$0 Donations Budgeted</t>
  </si>
  <si>
    <t>Private Grants and Donations Total</t>
  </si>
  <si>
    <t>Earned Fees</t>
  </si>
  <si>
    <t>5195 · Prior Period Adjustment</t>
  </si>
  <si>
    <t>5198 · Miscellaneous Revenue</t>
  </si>
  <si>
    <t>Earned Fees Total</t>
  </si>
  <si>
    <t>Revenue Total</t>
  </si>
  <si>
    <t>Expenses</t>
  </si>
  <si>
    <t>Salaries</t>
  </si>
  <si>
    <t>1111-6111 · ES Instruction Cert FT</t>
  </si>
  <si>
    <t>84 Teaching staff (Instruction)</t>
  </si>
  <si>
    <t>1111-6121 · ES Instruction Cert Subs</t>
  </si>
  <si>
    <t>1111-6122 · ES Instruction Cert PT</t>
  </si>
  <si>
    <t>1111-6131 · ES Instruction Supp Pay</t>
  </si>
  <si>
    <t>Stipends</t>
  </si>
  <si>
    <t>1111-6141 · ES Instruction Cert Leave</t>
  </si>
  <si>
    <t>1111-6152 · ES Instruction Aides</t>
  </si>
  <si>
    <t>1221-6111 · SPED Cert FT</t>
  </si>
  <si>
    <t>1221-6131 · SPED Supp Pay</t>
  </si>
  <si>
    <t>1221-6152 · SPED Aides</t>
  </si>
  <si>
    <t>4 SPED Paras (instruction)</t>
  </si>
  <si>
    <t>2113-6131 · Soc Work Supp Pay</t>
  </si>
  <si>
    <t>2113-6151 · Soc Work NC FT</t>
  </si>
  <si>
    <t>2 Social Workers (Support)</t>
  </si>
  <si>
    <t>2114-6151 · Stu Sup NC FT</t>
  </si>
  <si>
    <t>1 Attendance Reg (Admin)</t>
  </si>
  <si>
    <t>2122-6131 · Counseling Supp Pay</t>
  </si>
  <si>
    <t>2122-6151 · Counseling NC FT</t>
  </si>
  <si>
    <t>2134-6151 · Nursing NC FT</t>
  </si>
  <si>
    <t>1 Nurse (support)</t>
  </si>
  <si>
    <t>2152-6111 · Speech Path Cert FT</t>
  </si>
  <si>
    <t>1 Speech therapist (support)</t>
  </si>
  <si>
    <t>2191-6151 · Behav Therapy NC FT</t>
  </si>
  <si>
    <t>2213-6111 · PD Cert FT</t>
  </si>
  <si>
    <t>2213-6131 · PD Supp Pay</t>
  </si>
  <si>
    <t>2222-6111 · Library Cert FT</t>
  </si>
  <si>
    <t>2321-6112 · Exec Admin Cert FT Admin</t>
  </si>
  <si>
    <t>1 Admin</t>
  </si>
  <si>
    <t>2321-6122 · Exec Admin Cert PT</t>
  </si>
  <si>
    <t>2321-6141 · Exec Admin Cert Leave</t>
  </si>
  <si>
    <t>2322-6161 · Community Serv NC PT</t>
  </si>
  <si>
    <t>2329-6111 · Other Exec Admin Cert FT</t>
  </si>
  <si>
    <t>4 Admin</t>
  </si>
  <si>
    <t>2329-6131 · Other Exec Admin Supp Pay</t>
  </si>
  <si>
    <t>2329-6151 · Other Exec Admin NC FT</t>
  </si>
  <si>
    <t>2 Admin</t>
  </si>
  <si>
    <t>2329-6161 · Other Exec Admin NC PT</t>
  </si>
  <si>
    <t>2329-6171 · Other Exec Sick Pay</t>
  </si>
  <si>
    <t>2331-6151 · IT Admin NC FT</t>
  </si>
  <si>
    <t>2411-6112 · Building Admin Cert FT Admin</t>
  </si>
  <si>
    <t>2511-6151 · Bness Off NC FT</t>
  </si>
  <si>
    <t>2511-6161 · Bness Off NC PT</t>
  </si>
  <si>
    <t>2511-6171 · Bness Off Sick Pay</t>
  </si>
  <si>
    <t>2542-6151 · Facilities NC FT</t>
  </si>
  <si>
    <t>2542-6161 · Facilities NC PT</t>
  </si>
  <si>
    <t>2542-6171 · Facilities Sick Pay</t>
  </si>
  <si>
    <t>2546-6131 · Security Services Supp Pay</t>
  </si>
  <si>
    <t>2546-6151 · Security Services NC FT</t>
  </si>
  <si>
    <t>2546-6161 · Security Services NC PT</t>
  </si>
  <si>
    <t>2562-6151 · Food Preparation NC FT</t>
  </si>
  <si>
    <t>2562-6161 · Food Preparation NC PT</t>
  </si>
  <si>
    <t>3812-6161 · Afterschool NC PT</t>
  </si>
  <si>
    <t>Salaries Total</t>
  </si>
  <si>
    <t>Benefits and Taxes</t>
  </si>
  <si>
    <t>1111-6211 · ES Instruction Cert PRS</t>
  </si>
  <si>
    <t>1111-6221 · ES Instruction NC PRS</t>
  </si>
  <si>
    <t>1111-6231 · ES Instruction Soc Sec</t>
  </si>
  <si>
    <t>1111-6232 · ES Instruction Medicare</t>
  </si>
  <si>
    <t>1111-6241 · ES Instruction Emp Ins</t>
  </si>
  <si>
    <t>1221-6211 · SPED Cert PRS</t>
  </si>
  <si>
    <t>1221-6221 · SPED NC PRS</t>
  </si>
  <si>
    <t>1221-6231 · SPED Soc Sec</t>
  </si>
  <si>
    <t>1221-6232 · SPED Medicare</t>
  </si>
  <si>
    <t>1221-6241 · SPED Emp Ins</t>
  </si>
  <si>
    <t>2113-6221 · Soc Work NC PRS</t>
  </si>
  <si>
    <t>2113-6231 · Soc Work Soc Sec</t>
  </si>
  <si>
    <t>2113-6232 · Soc Work Medicare</t>
  </si>
  <si>
    <t>2113-6241 · Soc Work Emp Ins</t>
  </si>
  <si>
    <t>2114-6221 · Stu Sup NC PRS</t>
  </si>
  <si>
    <t>2114-6231 · Stu Sup Soc Sec</t>
  </si>
  <si>
    <t>2114-6232 · Stu Sup Medicare</t>
  </si>
  <si>
    <t>2114-6241 · Stu Sup Emp Ins</t>
  </si>
  <si>
    <t>2122-6221 · Counseling NC PRS</t>
  </si>
  <si>
    <t>2122-6231 · Counseling Soc Sec</t>
  </si>
  <si>
    <t>2122-6232 · Counseling Medicare</t>
  </si>
  <si>
    <t>2122-6241 · Counseling Emp Ins</t>
  </si>
  <si>
    <t>2134-6221 · Nursing NC PRS</t>
  </si>
  <si>
    <t>2134-6231 · Nursing Soc Sec</t>
  </si>
  <si>
    <t>2134-6232 · Nursing Medicare</t>
  </si>
  <si>
    <t>2134-6241 · Nursing Emp Ins</t>
  </si>
  <si>
    <t>2152-6211 · Speech Path Cert PRS</t>
  </si>
  <si>
    <t>2152-6231 · Speech Path Soc Sec</t>
  </si>
  <si>
    <t>2152-6232 · Speech Path Medicare</t>
  </si>
  <si>
    <t>2152-6241 · Speech Path Emp Ins</t>
  </si>
  <si>
    <t>2191-6221 · Behav Therapy NC PRS</t>
  </si>
  <si>
    <t>2191-6231 · Behav Therapy Soc Sec</t>
  </si>
  <si>
    <t>2191-6232 · Behav Therapy Medicare</t>
  </si>
  <si>
    <t>2191-6241 · Behav Therapy Emp Ins</t>
  </si>
  <si>
    <t>2213-6211 · PD Cert PRS</t>
  </si>
  <si>
    <t>2213-6231 · PD Soc Sec</t>
  </si>
  <si>
    <t>2213-6232 · PD Medicare</t>
  </si>
  <si>
    <t>2213-6241 · PD Emp Ins</t>
  </si>
  <si>
    <t>2222-6211 · Library Cert PRS</t>
  </si>
  <si>
    <t>2222-6231 · Library Soc Sec</t>
  </si>
  <si>
    <t>2222-6232 · Library Medicare</t>
  </si>
  <si>
    <t>2222-6241 · Library Emp Ins</t>
  </si>
  <si>
    <t>2311-6261 · Board WC</t>
  </si>
  <si>
    <t>2311-6271 · Board Unemp</t>
  </si>
  <si>
    <t>2321-6211 · Exec Admin Cert PRS</t>
  </si>
  <si>
    <t>2321-6221 · Exec Admin NC PRS</t>
  </si>
  <si>
    <t>2321-6231 · Exec Admin Soc Sec</t>
  </si>
  <si>
    <t>2321-6232 · Exec Admin Medicare</t>
  </si>
  <si>
    <t>2321-6241 · Exec Admin Emp Ins</t>
  </si>
  <si>
    <t>2322-6221 · Community Servn NC PRS</t>
  </si>
  <si>
    <t>2322-6231 · Community Serv Soc Sec</t>
  </si>
  <si>
    <t>2322-6232 · Community Serv Medicare</t>
  </si>
  <si>
    <t>2322-6241 · Community Serv Emp Ins</t>
  </si>
  <si>
    <t>2329-6211 · Other Exec Admin Cert PRS</t>
  </si>
  <si>
    <t>2329-6221 · Other Exec Admin NC PRS</t>
  </si>
  <si>
    <t>2329-6231 · Other Exec Admin Soc Sec</t>
  </si>
  <si>
    <t>2329-6232 · Other Exec Admin Medicare</t>
  </si>
  <si>
    <t>2329-6241 · Other Exec Admin Emp Ins</t>
  </si>
  <si>
    <t>2331-6221 · IT Admin NC PRS</t>
  </si>
  <si>
    <t>2331-6231 · IT Admin Soc Sec</t>
  </si>
  <si>
    <t>2331-6232 · ITAdmin Medicare</t>
  </si>
  <si>
    <t>2331-6241 · ITAdmin Emp Ins</t>
  </si>
  <si>
    <t>2411-6211 · Buidling Admin Cert PRS</t>
  </si>
  <si>
    <t>2411-6231 · Building Admin Soc Sec</t>
  </si>
  <si>
    <t>2411-6232 · Building Admin Medicare</t>
  </si>
  <si>
    <t>2411-6241 · Building Admin Emp Ins</t>
  </si>
  <si>
    <t>2511-6221 · Bness Off NC PRS</t>
  </si>
  <si>
    <t>2511-6231 · Bness Off Soc Sec</t>
  </si>
  <si>
    <t>2511-6232 · Bness Off Medicare</t>
  </si>
  <si>
    <t>2511-6241 · Bness Off Emp Ins</t>
  </si>
  <si>
    <t>2542-6221 · Facilities NC PRS</t>
  </si>
  <si>
    <t>2542-6231 · Facilities Soc Sec</t>
  </si>
  <si>
    <t>2542-6232 · Facilities Medicare</t>
  </si>
  <si>
    <t>2542-6241 · Facilities Emp Ins</t>
  </si>
  <si>
    <t>2546-6221 · Security Services NC PRS</t>
  </si>
  <si>
    <t>2546-6231 · Security Services Soc Sec</t>
  </si>
  <si>
    <t>2546-6232 · Security Services Medicare</t>
  </si>
  <si>
    <t>2546-6241 · Security Services Emp Ins</t>
  </si>
  <si>
    <t>2562-6221 · Food Preparation NC PRS</t>
  </si>
  <si>
    <t>2562-6231 · Food Preparation Soc Sec</t>
  </si>
  <si>
    <t>2562-6232 · Food Preparation Medicare</t>
  </si>
  <si>
    <t>2562-6241 · Food Preparation Emp Ins</t>
  </si>
  <si>
    <t>3812-6231 · Afterschool Soc Sec</t>
  </si>
  <si>
    <t>3812-6232 · Afterschool Medicare</t>
  </si>
  <si>
    <t>Benefits and Taxes Total</t>
  </si>
  <si>
    <t>Staff PD</t>
  </si>
  <si>
    <t>Staff Recuritment</t>
  </si>
  <si>
    <t>Admin PD</t>
  </si>
  <si>
    <t>Field Trip Bus</t>
  </si>
  <si>
    <t>Van Fuel</t>
  </si>
  <si>
    <t>SPED Transportation</t>
  </si>
  <si>
    <t>Review Terms</t>
  </si>
  <si>
    <t>Includes $225k for HVAC</t>
  </si>
  <si>
    <t>Expenses Total</t>
  </si>
  <si>
    <t>NET ORDINARY INCOME</t>
  </si>
  <si>
    <t>NET INCOME</t>
  </si>
  <si>
    <t>Cash Flow Adjustments</t>
  </si>
  <si>
    <t>Cash Flow Adjustments Total</t>
  </si>
  <si>
    <t>CHANGE IN CASH</t>
  </si>
  <si>
    <t>Starting Cash Balance</t>
  </si>
  <si>
    <t>Change In Cash</t>
  </si>
  <si>
    <t>ENDING CASH BALANCE</t>
  </si>
  <si>
    <t>Fund Balance</t>
  </si>
  <si>
    <t>5397 · Other State Revenue</t>
  </si>
  <si>
    <t>2152-6311 · Speech Path Instruc Serv</t>
  </si>
  <si>
    <t>2545-6349 · Vehicle Other Transportation Serv</t>
  </si>
  <si>
    <t>1933-6311 · Instructional Services</t>
  </si>
  <si>
    <t>2191-6319 · Behav Therapy Prof Serv</t>
  </si>
  <si>
    <t>3512-6311 · Early Childhood Instruction Services</t>
  </si>
  <si>
    <t>11 SPED Staff (Instruction)</t>
  </si>
  <si>
    <t>3 Counselors (support)</t>
  </si>
  <si>
    <t>4 Instuctional Coaches (Instructional)</t>
  </si>
  <si>
    <t>PDO Payout &amp; Hourly</t>
  </si>
  <si>
    <t>3 Instructional</t>
  </si>
  <si>
    <t xml:space="preserve">PDO Payout  </t>
  </si>
  <si>
    <t>Removed ESSER $25k Supplies</t>
  </si>
  <si>
    <t>Removed ESSER Supplies</t>
  </si>
  <si>
    <t>13 Routes*378.14 Rate for 167 days PLUS 10 Routes for 10 days Summer School PLUS $6k/MTH*10 MTHS MV cab service</t>
  </si>
  <si>
    <t>KCIA FY26 Budget Draft</t>
  </si>
  <si>
    <t>FY25 FWADA; 10 Summer ADA</t>
  </si>
  <si>
    <t>Contingency</t>
  </si>
  <si>
    <t>HVAC</t>
  </si>
  <si>
    <t>Concrete Repair</t>
  </si>
  <si>
    <t>Elem Drinking Fountains</t>
  </si>
  <si>
    <t>Roof Repair/Replace</t>
  </si>
  <si>
    <t>Convert 3rd floor storage to office or classroom space</t>
  </si>
  <si>
    <t>BUDGET DETAIL</t>
  </si>
  <si>
    <t>FY25 BUDGET</t>
  </si>
  <si>
    <t>FY26</t>
  </si>
  <si>
    <t>FY27</t>
  </si>
  <si>
    <t>FY28</t>
  </si>
  <si>
    <t>PK</t>
  </si>
  <si>
    <t>K</t>
  </si>
  <si>
    <t>1ST</t>
  </si>
  <si>
    <t>2ND</t>
  </si>
  <si>
    <t>3RD</t>
  </si>
  <si>
    <t>4TH</t>
  </si>
  <si>
    <t>5TH</t>
  </si>
  <si>
    <t>6TH</t>
  </si>
  <si>
    <t>7TH</t>
  </si>
  <si>
    <t>8TH</t>
  </si>
  <si>
    <t>TARGET STUDENTS K-8</t>
  </si>
  <si>
    <t>UNDER ENROLLMENT</t>
  </si>
  <si>
    <t>BEGINING OF YR STUDENTS</t>
  </si>
  <si>
    <t>ATTRITION</t>
  </si>
  <si>
    <t>END OF YEAR STUDENTS</t>
  </si>
  <si>
    <t>ATTENDANCE %</t>
  </si>
  <si>
    <t>ADA CALCULATED</t>
  </si>
  <si>
    <t>K-8 ADA CALCULATED</t>
  </si>
  <si>
    <t>SUMMER SCHOOL ADA</t>
  </si>
  <si>
    <t>k-8 TOTAL ADA</t>
  </si>
  <si>
    <t>Pre-K ADA (est)</t>
  </si>
  <si>
    <t>WEIGHTS</t>
  </si>
  <si>
    <t>FRL</t>
  </si>
  <si>
    <t>LEP</t>
  </si>
  <si>
    <t>IEP</t>
  </si>
  <si>
    <t>Expected %</t>
  </si>
  <si>
    <t>(prev % of actual count/actual ADA)</t>
  </si>
  <si>
    <t>COUNT</t>
  </si>
  <si>
    <t>Threshold %</t>
  </si>
  <si>
    <t>Threshhold Count</t>
  </si>
  <si>
    <t>For weighting</t>
  </si>
  <si>
    <t>Weight</t>
  </si>
  <si>
    <t>WADA Resident</t>
  </si>
  <si>
    <t>WADA - STATE AID</t>
  </si>
  <si>
    <t>TOTAL WADA Calc</t>
  </si>
  <si>
    <t>FWADA</t>
  </si>
  <si>
    <t>State Aid Per WADA</t>
  </si>
  <si>
    <t>STATE AID TOTAL</t>
  </si>
  <si>
    <t>SPONSOR FEE</t>
  </si>
  <si>
    <t>BASIC FORMULA</t>
  </si>
  <si>
    <t>CLASS TRUST FUND</t>
  </si>
  <si>
    <t>TOTAL STATE AID</t>
  </si>
  <si>
    <t>Prop C &amp; Interest</t>
  </si>
  <si>
    <t>Notes</t>
  </si>
  <si>
    <t>Based on FY25 FWADA at $15k per WADA</t>
  </si>
  <si>
    <t>$0 Budget</t>
  </si>
  <si>
    <t>Staffing plan &amp; contracts</t>
  </si>
  <si>
    <t>Est FY25 allocations; will continue to monitor Federal funds</t>
  </si>
  <si>
    <t>PD for staff</t>
  </si>
  <si>
    <t>Similar to FY25 facility maint</t>
  </si>
  <si>
    <t>SUBS; Instruc support</t>
  </si>
  <si>
    <t>Instructional support; increase SPED</t>
  </si>
  <si>
    <t>Food</t>
  </si>
  <si>
    <t>Reviewing</t>
  </si>
  <si>
    <t>Total Capital</t>
  </si>
  <si>
    <t>Includes HVAC; No Bond exp included.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</si>
</sst>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color rgb="FF4472C4"/>
      <name val="Arial"/>
      <family val="2"/>
    </font>
    <font>
      <b/>
      <sz val="8"/>
      <color rgb="FF4472C4"/>
      <name val="Arial"/>
      <family val="2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2"/>
      <color rgb="FFFFFFFF"/>
      <name val="Calibri"/>
      <family val="2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b/>
      <sz val="10"/>
      <color rgb="FFED7D31"/>
      <name val="Calibri"/>
      <family val="2"/>
    </font>
    <font>
      <sz val="10"/>
      <color theme="1"/>
      <name val="Calibri"/>
      <family val="2"/>
    </font>
    <font>
      <b/>
      <sz val="8"/>
      <color rgb="FFED7D31"/>
      <name val="Arial"/>
      <family val="2"/>
    </font>
    <font>
      <b/>
      <sz val="8"/>
      <color rgb="FF70AD47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rgb="FF70AD47"/>
      <name val="Calibri"/>
      <family val="2"/>
    </font>
    <font>
      <sz val="10"/>
      <color rgb="FF222222"/>
      <name val="Arial"/>
      <family val="2"/>
    </font>
    <font>
      <sz val="8"/>
      <color theme="1"/>
      <name val="Aptos Narrow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2F2F8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DCDADA"/>
        <bgColor indexed="64"/>
      </patternFill>
    </fill>
    <fill>
      <patternFill patternType="solid">
        <fgColor rgb="FFF4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808080"/>
      </top>
      <bottom/>
      <diagonal/>
    </border>
    <border>
      <left/>
      <right/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ED7D3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FF0000"/>
      </bottom>
      <diagonal/>
    </border>
    <border>
      <left style="thick">
        <color rgb="FFFF0000"/>
      </left>
      <right style="medium">
        <color rgb="FFCCCCCC"/>
      </right>
      <top style="medium">
        <color rgb="FFCCCCCC"/>
      </top>
      <bottom style="thick">
        <color rgb="FFFF0000"/>
      </bottom>
      <diagonal/>
    </border>
    <border>
      <left style="medium">
        <color rgb="FFCCCCCC"/>
      </left>
      <right style="thick">
        <color rgb="FFFF0000"/>
      </right>
      <top style="medium">
        <color rgb="FFCCCCCC"/>
      </top>
      <bottom style="thick">
        <color rgb="FFFF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164" fontId="2" fillId="0" borderId="0" xfId="0" applyNumberFormat="1" applyFont="1"/>
    <xf numFmtId="164" fontId="2" fillId="0" borderId="0" xfId="1" applyNumberFormat="1" applyFont="1"/>
    <xf numFmtId="164" fontId="2" fillId="2" borderId="0" xfId="1" applyNumberFormat="1" applyFont="1" applyFill="1"/>
    <xf numFmtId="164" fontId="2" fillId="0" borderId="1" xfId="1" applyNumberFormat="1" applyFont="1" applyBorder="1"/>
    <xf numFmtId="164" fontId="2" fillId="2" borderId="1" xfId="1" applyNumberFormat="1" applyFont="1" applyFill="1" applyBorder="1"/>
    <xf numFmtId="164" fontId="5" fillId="0" borderId="0" xfId="1" applyNumberFormat="1" applyFont="1"/>
    <xf numFmtId="164" fontId="5" fillId="0" borderId="1" xfId="1" applyNumberFormat="1" applyFont="1" applyBorder="1"/>
    <xf numFmtId="164" fontId="2" fillId="0" borderId="1" xfId="0" applyNumberFormat="1" applyFont="1" applyBorder="1"/>
    <xf numFmtId="164" fontId="3" fillId="0" borderId="2" xfId="0" applyNumberFormat="1" applyFont="1" applyBorder="1"/>
    <xf numFmtId="164" fontId="3" fillId="0" borderId="2" xfId="1" applyNumberFormat="1" applyFont="1" applyBorder="1"/>
    <xf numFmtId="164" fontId="3" fillId="2" borderId="2" xfId="1" applyNumberFormat="1" applyFont="1" applyFill="1" applyBorder="1"/>
    <xf numFmtId="164" fontId="6" fillId="0" borderId="2" xfId="1" applyNumberFormat="1" applyFont="1" applyBorder="1"/>
    <xf numFmtId="164" fontId="4" fillId="3" borderId="0" xfId="0" applyNumberFormat="1" applyFont="1" applyFill="1"/>
    <xf numFmtId="164" fontId="4" fillId="3" borderId="0" xfId="1" applyNumberFormat="1" applyFont="1" applyFill="1"/>
    <xf numFmtId="9" fontId="0" fillId="0" borderId="0" xfId="2" applyFont="1"/>
    <xf numFmtId="0" fontId="7" fillId="0" borderId="0" xfId="0" applyFont="1"/>
    <xf numFmtId="0" fontId="8" fillId="0" borderId="3" xfId="0" applyFont="1" applyBorder="1" applyAlignment="1">
      <alignment wrapText="1"/>
    </xf>
    <xf numFmtId="0" fontId="10" fillId="5" borderId="3" xfId="0" applyFont="1" applyFill="1" applyBorder="1" applyAlignment="1">
      <alignment horizontal="center" wrapText="1"/>
    </xf>
    <xf numFmtId="0" fontId="10" fillId="6" borderId="3" xfId="0" applyFont="1" applyFill="1" applyBorder="1" applyAlignment="1">
      <alignment horizontal="center" wrapText="1"/>
    </xf>
    <xf numFmtId="0" fontId="10" fillId="7" borderId="3" xfId="0" applyFont="1" applyFill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3" fillId="8" borderId="3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6" fillId="0" borderId="3" xfId="0" applyFont="1" applyBorder="1" applyAlignment="1">
      <alignment horizontal="right" wrapText="1"/>
    </xf>
    <xf numFmtId="0" fontId="17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wrapText="1"/>
    </xf>
    <xf numFmtId="9" fontId="16" fillId="0" borderId="3" xfId="0" applyNumberFormat="1" applyFont="1" applyBorder="1" applyAlignment="1">
      <alignment horizontal="center" wrapText="1"/>
    </xf>
    <xf numFmtId="10" fontId="16" fillId="0" borderId="3" xfId="0" applyNumberFormat="1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1" fillId="9" borderId="3" xfId="0" applyFont="1" applyFill="1" applyBorder="1" applyAlignment="1">
      <alignment horizontal="center" wrapText="1"/>
    </xf>
    <xf numFmtId="0" fontId="11" fillId="0" borderId="5" xfId="0" applyFont="1" applyBorder="1" applyAlignment="1">
      <alignment wrapText="1"/>
    </xf>
    <xf numFmtId="9" fontId="16" fillId="0" borderId="5" xfId="0" applyNumberFormat="1" applyFont="1" applyBorder="1" applyAlignment="1">
      <alignment horizontal="center" wrapText="1"/>
    </xf>
    <xf numFmtId="9" fontId="18" fillId="0" borderId="5" xfId="0" applyNumberFormat="1" applyFont="1" applyBorder="1" applyAlignment="1">
      <alignment horizontal="center" wrapText="1"/>
    </xf>
    <xf numFmtId="0" fontId="11" fillId="0" borderId="6" xfId="0" applyFont="1" applyBorder="1" applyAlignment="1">
      <alignment wrapText="1"/>
    </xf>
    <xf numFmtId="0" fontId="11" fillId="9" borderId="5" xfId="0" applyFont="1" applyFill="1" applyBorder="1" applyAlignment="1">
      <alignment horizontal="center" wrapText="1"/>
    </xf>
    <xf numFmtId="0" fontId="11" fillId="9" borderId="7" xfId="0" applyFont="1" applyFill="1" applyBorder="1" applyAlignment="1">
      <alignment horizontal="center" wrapText="1"/>
    </xf>
    <xf numFmtId="9" fontId="18" fillId="0" borderId="3" xfId="0" applyNumberFormat="1" applyFont="1" applyBorder="1" applyAlignment="1">
      <alignment horizontal="center" wrapText="1"/>
    </xf>
    <xf numFmtId="0" fontId="16" fillId="11" borderId="3" xfId="0" applyFont="1" applyFill="1" applyBorder="1" applyAlignment="1">
      <alignment horizontal="center" wrapText="1"/>
    </xf>
    <xf numFmtId="0" fontId="8" fillId="0" borderId="8" xfId="0" applyFont="1" applyBorder="1" applyAlignment="1">
      <alignment wrapText="1"/>
    </xf>
    <xf numFmtId="0" fontId="17" fillId="12" borderId="8" xfId="0" applyFont="1" applyFill="1" applyBorder="1" applyAlignment="1">
      <alignment horizontal="center" wrapText="1"/>
    </xf>
    <xf numFmtId="0" fontId="11" fillId="0" borderId="9" xfId="0" applyFont="1" applyBorder="1" applyAlignment="1">
      <alignment wrapText="1"/>
    </xf>
    <xf numFmtId="9" fontId="13" fillId="0" borderId="8" xfId="0" applyNumberFormat="1" applyFont="1" applyBorder="1" applyAlignment="1">
      <alignment horizontal="center" wrapText="1"/>
    </xf>
    <xf numFmtId="10" fontId="13" fillId="0" borderId="8" xfId="0" applyNumberFormat="1" applyFont="1" applyBorder="1" applyAlignment="1">
      <alignment horizontal="center" wrapText="1"/>
    </xf>
    <xf numFmtId="0" fontId="13" fillId="0" borderId="3" xfId="0" applyFont="1" applyBorder="1" applyAlignment="1">
      <alignment vertical="center"/>
    </xf>
    <xf numFmtId="0" fontId="13" fillId="0" borderId="8" xfId="0" applyFont="1" applyBorder="1" applyAlignment="1">
      <alignment horizontal="center" wrapText="1"/>
    </xf>
    <xf numFmtId="0" fontId="17" fillId="11" borderId="8" xfId="0" applyFont="1" applyFill="1" applyBorder="1" applyAlignment="1">
      <alignment horizontal="center" wrapText="1"/>
    </xf>
    <xf numFmtId="0" fontId="16" fillId="11" borderId="3" xfId="0" applyFont="1" applyFill="1" applyBorder="1" applyAlignment="1">
      <alignment horizontal="right" wrapText="1"/>
    </xf>
    <xf numFmtId="0" fontId="16" fillId="13" borderId="3" xfId="0" applyFont="1" applyFill="1" applyBorder="1" applyAlignment="1">
      <alignment horizontal="right" wrapText="1"/>
    </xf>
    <xf numFmtId="0" fontId="8" fillId="14" borderId="3" xfId="0" applyFont="1" applyFill="1" applyBorder="1" applyAlignment="1">
      <alignment wrapText="1"/>
    </xf>
    <xf numFmtId="6" fontId="11" fillId="0" borderId="3" xfId="0" applyNumberFormat="1" applyFont="1" applyBorder="1" applyAlignment="1">
      <alignment horizontal="right" wrapText="1"/>
    </xf>
    <xf numFmtId="0" fontId="19" fillId="14" borderId="3" xfId="0" applyFont="1" applyFill="1" applyBorder="1" applyAlignment="1">
      <alignment vertical="center"/>
    </xf>
    <xf numFmtId="6" fontId="16" fillId="11" borderId="3" xfId="0" applyNumberFormat="1" applyFont="1" applyFill="1" applyBorder="1" applyAlignment="1">
      <alignment horizontal="right" wrapText="1"/>
    </xf>
    <xf numFmtId="0" fontId="9" fillId="4" borderId="10" xfId="0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center" wrapText="1"/>
    </xf>
    <xf numFmtId="0" fontId="9" fillId="4" borderId="12" xfId="0" applyFont="1" applyFill="1" applyBorder="1" applyAlignment="1">
      <alignment horizontal="center" wrapText="1"/>
    </xf>
    <xf numFmtId="0" fontId="16" fillId="10" borderId="10" xfId="0" applyFont="1" applyFill="1" applyBorder="1" applyAlignment="1">
      <alignment horizontal="center" wrapText="1"/>
    </xf>
    <xf numFmtId="0" fontId="16" fillId="10" borderId="11" xfId="0" applyFont="1" applyFill="1" applyBorder="1" applyAlignment="1">
      <alignment horizontal="center" wrapText="1"/>
    </xf>
    <xf numFmtId="0" fontId="16" fillId="10" borderId="12" xfId="0" applyFont="1" applyFill="1" applyBorder="1" applyAlignment="1">
      <alignment horizontal="center" wrapText="1"/>
    </xf>
    <xf numFmtId="0" fontId="20" fillId="0" borderId="0" xfId="0" applyFont="1"/>
    <xf numFmtId="0" fontId="20" fillId="3" borderId="0" xfId="0" applyFont="1" applyFill="1"/>
    <xf numFmtId="0" fontId="21" fillId="0" borderId="0" xfId="0" applyFont="1"/>
    <xf numFmtId="0" fontId="21" fillId="15" borderId="0" xfId="0" applyFont="1" applyFill="1" applyBorder="1"/>
    <xf numFmtId="3" fontId="22" fillId="0" borderId="0" xfId="0" applyNumberFormat="1" applyFont="1"/>
    <xf numFmtId="0" fontId="22" fillId="15" borderId="0" xfId="0" applyFont="1" applyFill="1" applyBorder="1"/>
    <xf numFmtId="0" fontId="21" fillId="15" borderId="13" xfId="0" applyFont="1" applyFill="1" applyBorder="1" applyAlignment="1">
      <alignment wrapText="1"/>
    </xf>
    <xf numFmtId="3" fontId="21" fillId="0" borderId="13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F7A5D-CFC9-4CBC-8989-6E339CED0FD3}">
  <sheetPr codeName="Sheet2"/>
  <dimension ref="A1:F32"/>
  <sheetViews>
    <sheetView zoomScale="150" zoomScaleNormal="150" workbookViewId="0">
      <selection activeCell="F21" sqref="F21"/>
    </sheetView>
  </sheetViews>
  <sheetFormatPr defaultRowHeight="14.4" x14ac:dyDescent="0.3"/>
  <cols>
    <col min="3" max="3" width="20.77734375" bestFit="1" customWidth="1"/>
    <col min="4" max="5" width="9.109375" bestFit="1" customWidth="1"/>
    <col min="6" max="6" width="36.109375" style="62" bestFit="1" customWidth="1"/>
  </cols>
  <sheetData>
    <row r="1" spans="1:6" x14ac:dyDescent="0.3">
      <c r="A1" s="16" t="s">
        <v>357</v>
      </c>
    </row>
    <row r="2" spans="1:6" x14ac:dyDescent="0.3">
      <c r="B2" s="13"/>
      <c r="C2" s="13"/>
      <c r="D2" s="14" t="s">
        <v>142</v>
      </c>
      <c r="E2" s="14" t="s">
        <v>143</v>
      </c>
      <c r="F2" s="63" t="s">
        <v>413</v>
      </c>
    </row>
    <row r="3" spans="1:6" x14ac:dyDescent="0.3">
      <c r="B3" s="1" t="s">
        <v>145</v>
      </c>
      <c r="C3" s="1"/>
      <c r="D3" s="3"/>
      <c r="E3" s="2"/>
    </row>
    <row r="4" spans="1:6" x14ac:dyDescent="0.3">
      <c r="B4" s="1"/>
      <c r="C4" s="1" t="s">
        <v>146</v>
      </c>
      <c r="D4" s="3">
        <v>1562747.856171875</v>
      </c>
      <c r="E4" s="2">
        <v>1617451.4418376449</v>
      </c>
      <c r="F4" s="62" t="s">
        <v>412</v>
      </c>
    </row>
    <row r="5" spans="1:6" x14ac:dyDescent="0.3">
      <c r="B5" s="1"/>
      <c r="C5" s="1" t="s">
        <v>153</v>
      </c>
      <c r="D5" s="3">
        <v>12724512.824296875</v>
      </c>
      <c r="E5" s="2">
        <v>14308301.199999999</v>
      </c>
      <c r="F5" s="62" t="s">
        <v>414</v>
      </c>
    </row>
    <row r="6" spans="1:6" x14ac:dyDescent="0.3">
      <c r="B6" s="1"/>
      <c r="C6" s="1" t="s">
        <v>159</v>
      </c>
      <c r="D6" s="3">
        <v>1798881.5427691648</v>
      </c>
      <c r="E6" s="2">
        <v>1540529.0901613806</v>
      </c>
      <c r="F6" s="62" t="s">
        <v>417</v>
      </c>
    </row>
    <row r="7" spans="1:6" x14ac:dyDescent="0.3">
      <c r="B7" s="1"/>
      <c r="C7" s="1" t="s">
        <v>173</v>
      </c>
      <c r="D7" s="3">
        <v>97459.73</v>
      </c>
      <c r="E7" s="2">
        <v>0</v>
      </c>
      <c r="F7" s="62" t="s">
        <v>415</v>
      </c>
    </row>
    <row r="8" spans="1:6" x14ac:dyDescent="0.3">
      <c r="B8" s="1"/>
      <c r="C8" s="1" t="s">
        <v>177</v>
      </c>
      <c r="D8" s="3">
        <v>50961.08984375</v>
      </c>
      <c r="E8" s="2">
        <v>0</v>
      </c>
      <c r="F8" s="62" t="s">
        <v>415</v>
      </c>
    </row>
    <row r="9" spans="1:6" x14ac:dyDescent="0.3">
      <c r="B9" s="1"/>
      <c r="C9" s="8" t="s">
        <v>181</v>
      </c>
      <c r="D9" s="5">
        <v>16234563.043081664</v>
      </c>
      <c r="E9" s="4">
        <v>17466281.731999025</v>
      </c>
    </row>
    <row r="10" spans="1:6" x14ac:dyDescent="0.3">
      <c r="B10" s="1" t="s">
        <v>182</v>
      </c>
      <c r="C10" s="1"/>
      <c r="D10" s="3"/>
      <c r="E10" s="2"/>
    </row>
    <row r="11" spans="1:6" x14ac:dyDescent="0.3">
      <c r="B11" s="1"/>
      <c r="C11" s="1" t="s">
        <v>183</v>
      </c>
      <c r="D11" s="3">
        <v>8202621.1148486286</v>
      </c>
      <c r="E11" s="2">
        <v>8526259.9800000004</v>
      </c>
      <c r="F11" s="62" t="s">
        <v>416</v>
      </c>
    </row>
    <row r="12" spans="1:6" x14ac:dyDescent="0.3">
      <c r="B12" s="1"/>
      <c r="C12" s="1" t="s">
        <v>238</v>
      </c>
      <c r="D12" s="3">
        <v>2170158.8036316223</v>
      </c>
      <c r="E12" s="2">
        <v>2254711.0292705963</v>
      </c>
    </row>
    <row r="13" spans="1:6" x14ac:dyDescent="0.3">
      <c r="B13" s="1"/>
      <c r="C13" s="1" t="s">
        <v>0</v>
      </c>
      <c r="D13" s="3">
        <v>226593.12199134822</v>
      </c>
      <c r="E13" s="2">
        <v>266421</v>
      </c>
      <c r="F13" s="62" t="s">
        <v>418</v>
      </c>
    </row>
    <row r="14" spans="1:6" x14ac:dyDescent="0.3">
      <c r="B14" s="1"/>
      <c r="C14" s="1" t="s">
        <v>16</v>
      </c>
      <c r="D14" s="3">
        <v>3000.0000610351563</v>
      </c>
      <c r="E14" s="2">
        <v>3000</v>
      </c>
    </row>
    <row r="15" spans="1:6" x14ac:dyDescent="0.3">
      <c r="B15" s="1"/>
      <c r="C15" s="1" t="s">
        <v>19</v>
      </c>
      <c r="D15" s="3">
        <v>698549.13558654778</v>
      </c>
      <c r="E15" s="2">
        <v>701195</v>
      </c>
      <c r="F15" s="62" t="s">
        <v>419</v>
      </c>
    </row>
    <row r="16" spans="1:6" x14ac:dyDescent="0.3">
      <c r="B16" s="1"/>
      <c r="C16" s="1" t="s">
        <v>39</v>
      </c>
      <c r="D16" s="3">
        <v>880477.08230834967</v>
      </c>
      <c r="E16" s="2">
        <v>1074223</v>
      </c>
      <c r="F16" s="62" t="s">
        <v>421</v>
      </c>
    </row>
    <row r="17" spans="2:6" x14ac:dyDescent="0.3">
      <c r="B17" s="1"/>
      <c r="C17" s="1" t="s">
        <v>84</v>
      </c>
      <c r="D17" s="3">
        <v>821675.66656250006</v>
      </c>
      <c r="E17" s="2">
        <v>806000</v>
      </c>
      <c r="F17" s="62" t="s">
        <v>422</v>
      </c>
    </row>
    <row r="18" spans="2:6" x14ac:dyDescent="0.3">
      <c r="B18" s="1"/>
      <c r="C18" s="1" t="s">
        <v>89</v>
      </c>
      <c r="D18" s="3">
        <v>759287.60504699708</v>
      </c>
      <c r="E18" s="2">
        <v>684657.28707716416</v>
      </c>
    </row>
    <row r="19" spans="2:6" x14ac:dyDescent="0.3">
      <c r="B19" s="1"/>
      <c r="C19" s="1" t="s">
        <v>122</v>
      </c>
      <c r="D19" s="3">
        <v>1142001.0603320315</v>
      </c>
      <c r="E19" s="2">
        <v>1136000</v>
      </c>
    </row>
    <row r="20" spans="2:6" x14ac:dyDescent="0.3">
      <c r="B20" s="1"/>
      <c r="C20" s="1" t="s">
        <v>132</v>
      </c>
      <c r="D20" s="3">
        <v>288292.07945800782</v>
      </c>
      <c r="E20" s="2">
        <v>134147</v>
      </c>
      <c r="F20" s="62" t="s">
        <v>423</v>
      </c>
    </row>
    <row r="21" spans="2:6" x14ac:dyDescent="0.3">
      <c r="B21" s="1"/>
      <c r="C21" s="1" t="s">
        <v>137</v>
      </c>
      <c r="D21" s="3">
        <v>1110317.25</v>
      </c>
      <c r="E21" s="2">
        <v>440500</v>
      </c>
      <c r="F21" s="62" t="s">
        <v>425</v>
      </c>
    </row>
    <row r="22" spans="2:6" x14ac:dyDescent="0.3">
      <c r="B22" s="1"/>
      <c r="C22" s="8" t="s">
        <v>332</v>
      </c>
      <c r="D22" s="5">
        <v>16302972.919827079</v>
      </c>
      <c r="E22" s="4">
        <v>16027114.29634776</v>
      </c>
    </row>
    <row r="23" spans="2:6" x14ac:dyDescent="0.3">
      <c r="B23" s="9" t="s">
        <v>333</v>
      </c>
      <c r="C23" s="9"/>
      <c r="D23" s="11">
        <v>-68409.876745415851</v>
      </c>
      <c r="E23" s="10">
        <v>1439167.4356512651</v>
      </c>
    </row>
    <row r="24" spans="2:6" x14ac:dyDescent="0.3">
      <c r="B24" s="9" t="s">
        <v>334</v>
      </c>
      <c r="C24" s="9"/>
      <c r="D24" s="11">
        <v>-68409.876745415851</v>
      </c>
      <c r="E24" s="10">
        <v>1439167.4356512651</v>
      </c>
    </row>
    <row r="25" spans="2:6" x14ac:dyDescent="0.3">
      <c r="B25" s="1" t="s">
        <v>335</v>
      </c>
      <c r="C25" s="1"/>
      <c r="D25" s="3"/>
      <c r="E25" s="2"/>
    </row>
    <row r="26" spans="2:6" x14ac:dyDescent="0.3">
      <c r="B26" s="1"/>
      <c r="C26" s="8" t="s">
        <v>336</v>
      </c>
      <c r="D26" s="5">
        <v>1.8310543055122253E-6</v>
      </c>
      <c r="E26" s="4">
        <v>0</v>
      </c>
    </row>
    <row r="27" spans="2:6" x14ac:dyDescent="0.3">
      <c r="B27" s="9" t="s">
        <v>337</v>
      </c>
      <c r="C27" s="9"/>
      <c r="D27" s="11">
        <v>-68409.876743584799</v>
      </c>
      <c r="E27" s="10">
        <v>1439167.4356512651</v>
      </c>
    </row>
    <row r="28" spans="2:6" x14ac:dyDescent="0.3">
      <c r="B28" s="1" t="s">
        <v>338</v>
      </c>
      <c r="C28" s="1"/>
      <c r="D28" s="3">
        <v>8661516.8929004669</v>
      </c>
      <c r="E28" s="2">
        <f>D30</f>
        <v>8593107.016156882</v>
      </c>
    </row>
    <row r="29" spans="2:6" x14ac:dyDescent="0.3">
      <c r="B29" s="1" t="s">
        <v>339</v>
      </c>
      <c r="C29" s="1"/>
      <c r="D29" s="3">
        <f>D27</f>
        <v>-68409.876743584799</v>
      </c>
      <c r="E29" s="2">
        <f>E27</f>
        <v>1439167.4356512651</v>
      </c>
    </row>
    <row r="30" spans="2:6" x14ac:dyDescent="0.3">
      <c r="B30" s="9" t="s">
        <v>340</v>
      </c>
      <c r="C30" s="9"/>
      <c r="D30" s="11">
        <f>D29 + D28</f>
        <v>8593107.016156882</v>
      </c>
      <c r="E30" s="10">
        <f>E29 + E28</f>
        <v>10032274.451808147</v>
      </c>
    </row>
    <row r="32" spans="2:6" x14ac:dyDescent="0.3">
      <c r="C32" t="s">
        <v>341</v>
      </c>
      <c r="D32" s="15">
        <f>D30/D22</f>
        <v>0.52708834507761826</v>
      </c>
      <c r="E32" s="15">
        <f>E30/E22</f>
        <v>0.62595638031322276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AFE36-3420-447E-A586-92B22AD3CEE2}">
  <sheetPr codeName="Sheet1"/>
  <dimension ref="A1:F320"/>
  <sheetViews>
    <sheetView tabSelected="1" zoomScale="145" zoomScaleNormal="145" workbookViewId="0">
      <selection activeCell="F210" sqref="F210"/>
    </sheetView>
  </sheetViews>
  <sheetFormatPr defaultRowHeight="14.4" x14ac:dyDescent="0.3"/>
  <cols>
    <col min="1" max="1" width="7.21875" customWidth="1"/>
    <col min="2" max="2" width="7.44140625" customWidth="1"/>
    <col min="3" max="3" width="45.109375" customWidth="1"/>
    <col min="4" max="5" width="9.109375" bestFit="1" customWidth="1"/>
    <col min="6" max="6" width="31.77734375" customWidth="1"/>
  </cols>
  <sheetData>
    <row r="1" spans="1:6" x14ac:dyDescent="0.3">
      <c r="A1" s="13"/>
      <c r="B1" s="13"/>
      <c r="C1" s="14" t="s">
        <v>141</v>
      </c>
      <c r="D1" s="14" t="s">
        <v>142</v>
      </c>
      <c r="E1" s="14" t="s">
        <v>143</v>
      </c>
      <c r="F1" s="14" t="s">
        <v>144</v>
      </c>
    </row>
    <row r="2" spans="1:6" x14ac:dyDescent="0.3">
      <c r="A2" s="1" t="s">
        <v>145</v>
      </c>
      <c r="B2" s="1"/>
      <c r="C2" s="2"/>
      <c r="D2" s="3"/>
      <c r="E2" s="2"/>
      <c r="F2" s="2"/>
    </row>
    <row r="3" spans="1:6" x14ac:dyDescent="0.3">
      <c r="A3" s="1"/>
      <c r="B3" s="1" t="s">
        <v>146</v>
      </c>
      <c r="C3" s="2"/>
      <c r="D3" s="3"/>
      <c r="E3" s="2"/>
      <c r="F3" s="2"/>
    </row>
    <row r="4" spans="1:6" x14ac:dyDescent="0.3">
      <c r="A4" s="1"/>
      <c r="B4" s="1"/>
      <c r="C4" s="2" t="s">
        <v>147</v>
      </c>
      <c r="D4" s="3">
        <v>1345233.7578125</v>
      </c>
      <c r="E4" s="2">
        <v>1417451.4418376449</v>
      </c>
      <c r="F4" s="6" t="s">
        <v>148</v>
      </c>
    </row>
    <row r="5" spans="1:6" x14ac:dyDescent="0.3">
      <c r="A5" s="1"/>
      <c r="B5" s="1"/>
      <c r="C5" s="2" t="s">
        <v>149</v>
      </c>
      <c r="D5" s="3">
        <v>217514.098359375</v>
      </c>
      <c r="E5" s="2">
        <v>200000</v>
      </c>
      <c r="F5" s="6" t="s">
        <v>150</v>
      </c>
    </row>
    <row r="6" spans="1:6" x14ac:dyDescent="0.3">
      <c r="A6" s="1"/>
      <c r="B6" s="1"/>
      <c r="C6" s="4" t="s">
        <v>151</v>
      </c>
      <c r="D6" s="5">
        <v>1562747.856171875</v>
      </c>
      <c r="E6" s="4">
        <v>1617451.4418376449</v>
      </c>
      <c r="F6" s="7" t="s">
        <v>152</v>
      </c>
    </row>
    <row r="7" spans="1:6" x14ac:dyDescent="0.3">
      <c r="A7" s="1"/>
      <c r="B7" s="1" t="s">
        <v>153</v>
      </c>
      <c r="C7" s="2"/>
      <c r="D7" s="3"/>
      <c r="E7" s="2"/>
      <c r="F7" s="6" t="s">
        <v>152</v>
      </c>
    </row>
    <row r="8" spans="1:6" x14ac:dyDescent="0.3">
      <c r="A8" s="1"/>
      <c r="B8" s="1"/>
      <c r="C8" s="2" t="s">
        <v>154</v>
      </c>
      <c r="D8" s="3">
        <v>11898249.8225</v>
      </c>
      <c r="E8" s="2">
        <v>13506550.920526678</v>
      </c>
      <c r="F8" s="6" t="s">
        <v>358</v>
      </c>
    </row>
    <row r="9" spans="1:6" x14ac:dyDescent="0.3">
      <c r="A9" s="1"/>
      <c r="B9" s="1"/>
      <c r="C9" s="2" t="s">
        <v>155</v>
      </c>
      <c r="D9" s="3">
        <v>460257</v>
      </c>
      <c r="E9" s="2">
        <v>460257</v>
      </c>
      <c r="F9" s="6" t="s">
        <v>156</v>
      </c>
    </row>
    <row r="10" spans="1:6" x14ac:dyDescent="0.3">
      <c r="A10" s="1"/>
      <c r="B10" s="1"/>
      <c r="C10" s="2" t="s">
        <v>157</v>
      </c>
      <c r="D10" s="3">
        <v>364756.00179687497</v>
      </c>
      <c r="E10" s="2">
        <v>341493.27947332209</v>
      </c>
      <c r="F10" s="6" t="s">
        <v>152</v>
      </c>
    </row>
    <row r="11" spans="1:6" x14ac:dyDescent="0.3">
      <c r="A11" s="1"/>
      <c r="B11" s="1"/>
      <c r="C11" s="2" t="s">
        <v>342</v>
      </c>
      <c r="D11" s="3">
        <v>1250</v>
      </c>
      <c r="E11" s="2">
        <v>0</v>
      </c>
      <c r="F11" s="6" t="s">
        <v>152</v>
      </c>
    </row>
    <row r="12" spans="1:6" x14ac:dyDescent="0.3">
      <c r="A12" s="1"/>
      <c r="B12" s="1"/>
      <c r="C12" s="4" t="s">
        <v>158</v>
      </c>
      <c r="D12" s="5">
        <v>12724512.824296875</v>
      </c>
      <c r="E12" s="4">
        <v>14308301.199999999</v>
      </c>
      <c r="F12" s="7" t="s">
        <v>152</v>
      </c>
    </row>
    <row r="13" spans="1:6" x14ac:dyDescent="0.3">
      <c r="A13" s="1"/>
      <c r="B13" s="1" t="s">
        <v>159</v>
      </c>
      <c r="C13" s="2"/>
      <c r="D13" s="3"/>
      <c r="E13" s="2"/>
      <c r="F13" s="6" t="s">
        <v>152</v>
      </c>
    </row>
    <row r="14" spans="1:6" x14ac:dyDescent="0.3">
      <c r="A14" s="1"/>
      <c r="B14" s="1"/>
      <c r="C14" s="2" t="s">
        <v>160</v>
      </c>
      <c r="D14" s="3">
        <v>213195.24484375</v>
      </c>
      <c r="E14" s="2">
        <v>176299.09016138062</v>
      </c>
      <c r="F14" s="6" t="s">
        <v>161</v>
      </c>
    </row>
    <row r="15" spans="1:6" x14ac:dyDescent="0.3">
      <c r="A15" s="1"/>
      <c r="B15" s="1"/>
      <c r="C15" s="2" t="s">
        <v>162</v>
      </c>
      <c r="D15" s="3">
        <v>164511.85</v>
      </c>
      <c r="E15" s="2">
        <v>0</v>
      </c>
      <c r="F15" s="6" t="s">
        <v>152</v>
      </c>
    </row>
    <row r="16" spans="1:6" x14ac:dyDescent="0.3">
      <c r="A16" s="1"/>
      <c r="B16" s="1"/>
      <c r="C16" s="2" t="s">
        <v>163</v>
      </c>
      <c r="D16" s="3">
        <v>164494.40941406251</v>
      </c>
      <c r="E16" s="2">
        <v>142372</v>
      </c>
      <c r="F16" s="6" t="s">
        <v>152</v>
      </c>
    </row>
    <row r="17" spans="1:6" x14ac:dyDescent="0.3">
      <c r="A17" s="1"/>
      <c r="B17" s="1"/>
      <c r="C17" s="2" t="s">
        <v>164</v>
      </c>
      <c r="D17" s="3">
        <v>410149.98249999998</v>
      </c>
      <c r="E17" s="2">
        <v>395850</v>
      </c>
      <c r="F17" s="6" t="s">
        <v>152</v>
      </c>
    </row>
    <row r="18" spans="1:6" x14ac:dyDescent="0.3">
      <c r="A18" s="1"/>
      <c r="B18" s="1"/>
      <c r="C18" s="2" t="s">
        <v>165</v>
      </c>
      <c r="D18" s="3">
        <v>246090.015625</v>
      </c>
      <c r="E18" s="2">
        <v>237510</v>
      </c>
      <c r="F18" s="6" t="s">
        <v>152</v>
      </c>
    </row>
    <row r="19" spans="1:6" x14ac:dyDescent="0.3">
      <c r="A19" s="1"/>
      <c r="B19" s="1"/>
      <c r="C19" s="2" t="s">
        <v>166</v>
      </c>
      <c r="D19" s="3">
        <v>25240.029312133789</v>
      </c>
      <c r="E19" s="2">
        <v>24360</v>
      </c>
      <c r="F19" s="6" t="s">
        <v>152</v>
      </c>
    </row>
    <row r="20" spans="1:6" x14ac:dyDescent="0.3">
      <c r="A20" s="1"/>
      <c r="B20" s="1"/>
      <c r="C20" s="2" t="s">
        <v>167</v>
      </c>
      <c r="D20" s="3">
        <v>435196.52515624999</v>
      </c>
      <c r="E20" s="2">
        <v>428135</v>
      </c>
      <c r="F20" s="6" t="s">
        <v>152</v>
      </c>
    </row>
    <row r="21" spans="1:6" x14ac:dyDescent="0.3">
      <c r="A21" s="1"/>
      <c r="B21" s="1"/>
      <c r="C21" s="2" t="s">
        <v>168</v>
      </c>
      <c r="D21" s="3">
        <v>28957.098750000001</v>
      </c>
      <c r="E21" s="2">
        <v>28542</v>
      </c>
      <c r="F21" s="6" t="s">
        <v>152</v>
      </c>
    </row>
    <row r="22" spans="1:6" x14ac:dyDescent="0.3">
      <c r="A22" s="1"/>
      <c r="B22" s="1"/>
      <c r="C22" s="2" t="s">
        <v>169</v>
      </c>
      <c r="D22" s="3">
        <v>60040.408281249998</v>
      </c>
      <c r="E22" s="2">
        <v>57921</v>
      </c>
      <c r="F22" s="6" t="s">
        <v>152</v>
      </c>
    </row>
    <row r="23" spans="1:6" x14ac:dyDescent="0.3">
      <c r="A23" s="1"/>
      <c r="B23" s="1"/>
      <c r="C23" s="2" t="s">
        <v>170</v>
      </c>
      <c r="D23" s="3">
        <v>50905.978886718745</v>
      </c>
      <c r="E23" s="2">
        <v>49540</v>
      </c>
      <c r="F23" s="6" t="s">
        <v>152</v>
      </c>
    </row>
    <row r="24" spans="1:6" x14ac:dyDescent="0.3">
      <c r="A24" s="1"/>
      <c r="B24" s="1"/>
      <c r="C24" s="2" t="s">
        <v>171</v>
      </c>
      <c r="D24" s="3">
        <v>100</v>
      </c>
      <c r="E24" s="2">
        <v>0</v>
      </c>
      <c r="F24" s="6" t="s">
        <v>152</v>
      </c>
    </row>
    <row r="25" spans="1:6" x14ac:dyDescent="0.3">
      <c r="A25" s="1"/>
      <c r="B25" s="1"/>
      <c r="C25" s="4" t="s">
        <v>172</v>
      </c>
      <c r="D25" s="5">
        <v>1798881.5427691648</v>
      </c>
      <c r="E25" s="4">
        <v>1540529.0901613806</v>
      </c>
      <c r="F25" s="7" t="s">
        <v>152</v>
      </c>
    </row>
    <row r="26" spans="1:6" x14ac:dyDescent="0.3">
      <c r="A26" s="1"/>
      <c r="B26" s="1" t="s">
        <v>173</v>
      </c>
      <c r="C26" s="2"/>
      <c r="D26" s="3"/>
      <c r="E26" s="2"/>
      <c r="F26" s="6" t="s">
        <v>152</v>
      </c>
    </row>
    <row r="27" spans="1:6" x14ac:dyDescent="0.3">
      <c r="A27" s="1"/>
      <c r="B27" s="1"/>
      <c r="C27" s="2" t="s">
        <v>174</v>
      </c>
      <c r="D27" s="3">
        <v>97459.73</v>
      </c>
      <c r="E27" s="2">
        <v>0</v>
      </c>
      <c r="F27" s="6" t="s">
        <v>175</v>
      </c>
    </row>
    <row r="28" spans="1:6" x14ac:dyDescent="0.3">
      <c r="A28" s="1"/>
      <c r="B28" s="1"/>
      <c r="C28" s="4" t="s">
        <v>176</v>
      </c>
      <c r="D28" s="5">
        <v>97459.73</v>
      </c>
      <c r="E28" s="4">
        <v>0</v>
      </c>
      <c r="F28" s="7" t="s">
        <v>152</v>
      </c>
    </row>
    <row r="29" spans="1:6" x14ac:dyDescent="0.3">
      <c r="A29" s="1"/>
      <c r="B29" s="1" t="s">
        <v>177</v>
      </c>
      <c r="C29" s="2"/>
      <c r="D29" s="3"/>
      <c r="E29" s="2"/>
      <c r="F29" s="6" t="s">
        <v>152</v>
      </c>
    </row>
    <row r="30" spans="1:6" x14ac:dyDescent="0.3">
      <c r="A30" s="1"/>
      <c r="B30" s="1"/>
      <c r="C30" s="2" t="s">
        <v>178</v>
      </c>
      <c r="D30" s="3">
        <v>24961.09</v>
      </c>
      <c r="E30" s="2">
        <v>0</v>
      </c>
      <c r="F30" s="6" t="s">
        <v>152</v>
      </c>
    </row>
    <row r="31" spans="1:6" x14ac:dyDescent="0.3">
      <c r="A31" s="1"/>
      <c r="B31" s="1"/>
      <c r="C31" s="2" t="s">
        <v>179</v>
      </c>
      <c r="D31" s="3">
        <v>25999.99984375</v>
      </c>
      <c r="E31" s="2">
        <v>0</v>
      </c>
      <c r="F31" s="6" t="s">
        <v>152</v>
      </c>
    </row>
    <row r="32" spans="1:6" x14ac:dyDescent="0.3">
      <c r="A32" s="1"/>
      <c r="B32" s="1"/>
      <c r="C32" s="4" t="s">
        <v>180</v>
      </c>
      <c r="D32" s="5">
        <v>50961.08984375</v>
      </c>
      <c r="E32" s="4">
        <v>0</v>
      </c>
      <c r="F32" s="7" t="s">
        <v>152</v>
      </c>
    </row>
    <row r="33" spans="1:6" x14ac:dyDescent="0.3">
      <c r="A33" s="1"/>
      <c r="B33" s="8" t="s">
        <v>181</v>
      </c>
      <c r="C33" s="4"/>
      <c r="D33" s="5">
        <v>16234563.043081664</v>
      </c>
      <c r="E33" s="4">
        <v>17466281.731999025</v>
      </c>
      <c r="F33" s="7" t="s">
        <v>152</v>
      </c>
    </row>
    <row r="34" spans="1:6" x14ac:dyDescent="0.3">
      <c r="A34" s="1" t="s">
        <v>182</v>
      </c>
      <c r="B34" s="1"/>
      <c r="C34" s="2"/>
      <c r="D34" s="3"/>
      <c r="E34" s="2"/>
      <c r="F34" s="6" t="s">
        <v>152</v>
      </c>
    </row>
    <row r="35" spans="1:6" x14ac:dyDescent="0.3">
      <c r="A35" s="1"/>
      <c r="B35" s="1" t="s">
        <v>183</v>
      </c>
      <c r="C35" s="2"/>
      <c r="D35" s="3"/>
      <c r="E35" s="2"/>
      <c r="F35" s="6" t="s">
        <v>152</v>
      </c>
    </row>
    <row r="36" spans="1:6" x14ac:dyDescent="0.3">
      <c r="A36" s="1"/>
      <c r="B36" s="1"/>
      <c r="C36" s="2" t="s">
        <v>184</v>
      </c>
      <c r="D36" s="3">
        <v>4154597.97</v>
      </c>
      <c r="E36" s="2">
        <v>4400167</v>
      </c>
      <c r="F36" s="6" t="s">
        <v>185</v>
      </c>
    </row>
    <row r="37" spans="1:6" x14ac:dyDescent="0.3">
      <c r="A37" s="1"/>
      <c r="B37" s="1"/>
      <c r="C37" s="2" t="s">
        <v>186</v>
      </c>
      <c r="D37" s="3">
        <v>101462.02999999998</v>
      </c>
      <c r="E37" s="2">
        <v>45397</v>
      </c>
      <c r="F37" s="6" t="s">
        <v>152</v>
      </c>
    </row>
    <row r="38" spans="1:6" x14ac:dyDescent="0.3">
      <c r="A38" s="1"/>
      <c r="B38" s="1"/>
      <c r="C38" s="2" t="s">
        <v>187</v>
      </c>
      <c r="D38" s="3">
        <v>96518.02</v>
      </c>
      <c r="E38" s="2">
        <v>119908</v>
      </c>
      <c r="F38" s="6" t="s">
        <v>152</v>
      </c>
    </row>
    <row r="39" spans="1:6" x14ac:dyDescent="0.3">
      <c r="A39" s="1"/>
      <c r="B39" s="1"/>
      <c r="C39" s="2" t="s">
        <v>188</v>
      </c>
      <c r="D39" s="3">
        <v>165650.04570312501</v>
      </c>
      <c r="E39" s="2">
        <v>165650</v>
      </c>
      <c r="F39" s="6" t="s">
        <v>189</v>
      </c>
    </row>
    <row r="40" spans="1:6" x14ac:dyDescent="0.3">
      <c r="A40" s="1"/>
      <c r="B40" s="1"/>
      <c r="C40" s="2" t="s">
        <v>190</v>
      </c>
      <c r="D40" s="3">
        <v>14415.35</v>
      </c>
      <c r="E40" s="2">
        <v>0</v>
      </c>
      <c r="F40" s="6" t="s">
        <v>152</v>
      </c>
    </row>
    <row r="41" spans="1:6" x14ac:dyDescent="0.3">
      <c r="A41" s="1"/>
      <c r="B41" s="1"/>
      <c r="C41" s="2" t="s">
        <v>191</v>
      </c>
      <c r="D41" s="3">
        <v>435227.74999999994</v>
      </c>
      <c r="E41" s="2">
        <v>469357</v>
      </c>
      <c r="F41" s="6" t="s">
        <v>152</v>
      </c>
    </row>
    <row r="42" spans="1:6" x14ac:dyDescent="0.3">
      <c r="A42" s="1"/>
      <c r="B42" s="1"/>
      <c r="C42" s="2" t="s">
        <v>192</v>
      </c>
      <c r="D42" s="3">
        <v>485699.64999999997</v>
      </c>
      <c r="E42" s="2">
        <v>527540</v>
      </c>
      <c r="F42" s="6" t="s">
        <v>348</v>
      </c>
    </row>
    <row r="43" spans="1:6" x14ac:dyDescent="0.3">
      <c r="A43" s="1"/>
      <c r="B43" s="1"/>
      <c r="C43" s="2" t="s">
        <v>193</v>
      </c>
      <c r="D43" s="3">
        <v>275</v>
      </c>
      <c r="E43" s="2">
        <v>0</v>
      </c>
      <c r="F43" s="6" t="s">
        <v>152</v>
      </c>
    </row>
    <row r="44" spans="1:6" x14ac:dyDescent="0.3">
      <c r="A44" s="1"/>
      <c r="B44" s="1"/>
      <c r="C44" s="2" t="s">
        <v>194</v>
      </c>
      <c r="D44" s="3">
        <v>165482.26999999996</v>
      </c>
      <c r="E44" s="2">
        <v>171271</v>
      </c>
      <c r="F44" s="6" t="s">
        <v>195</v>
      </c>
    </row>
    <row r="45" spans="1:6" x14ac:dyDescent="0.3">
      <c r="A45" s="1"/>
      <c r="B45" s="1"/>
      <c r="C45" s="2" t="s">
        <v>196</v>
      </c>
      <c r="D45" s="3">
        <v>2579.77</v>
      </c>
      <c r="E45" s="2">
        <v>0</v>
      </c>
      <c r="F45" s="6" t="s">
        <v>152</v>
      </c>
    </row>
    <row r="46" spans="1:6" x14ac:dyDescent="0.3">
      <c r="A46" s="1"/>
      <c r="B46" s="1"/>
      <c r="C46" s="2" t="s">
        <v>197</v>
      </c>
      <c r="D46" s="3">
        <v>130249.04000000001</v>
      </c>
      <c r="E46" s="2">
        <v>134421.18</v>
      </c>
      <c r="F46" s="6" t="s">
        <v>198</v>
      </c>
    </row>
    <row r="47" spans="1:6" x14ac:dyDescent="0.3">
      <c r="A47" s="1"/>
      <c r="B47" s="1"/>
      <c r="C47" s="2" t="s">
        <v>199</v>
      </c>
      <c r="D47" s="3">
        <v>36666.719999999987</v>
      </c>
      <c r="E47" s="2">
        <v>55000</v>
      </c>
      <c r="F47" s="6" t="s">
        <v>200</v>
      </c>
    </row>
    <row r="48" spans="1:6" x14ac:dyDescent="0.3">
      <c r="A48" s="1"/>
      <c r="B48" s="1"/>
      <c r="C48" s="2" t="s">
        <v>201</v>
      </c>
      <c r="D48" s="3">
        <v>4299.66</v>
      </c>
      <c r="E48" s="2">
        <v>0</v>
      </c>
      <c r="F48" s="6" t="s">
        <v>152</v>
      </c>
    </row>
    <row r="49" spans="1:6" x14ac:dyDescent="0.3">
      <c r="A49" s="1"/>
      <c r="B49" s="1"/>
      <c r="C49" s="2" t="s">
        <v>202</v>
      </c>
      <c r="D49" s="3">
        <v>158474.19999999998</v>
      </c>
      <c r="E49" s="2">
        <v>125239</v>
      </c>
      <c r="F49" s="6" t="s">
        <v>349</v>
      </c>
    </row>
    <row r="50" spans="1:6" x14ac:dyDescent="0.3">
      <c r="A50" s="1"/>
      <c r="B50" s="1"/>
      <c r="C50" s="2" t="s">
        <v>203</v>
      </c>
      <c r="D50" s="3">
        <v>55214.380000000005</v>
      </c>
      <c r="E50" s="2">
        <v>55372.800000000003</v>
      </c>
      <c r="F50" s="6" t="s">
        <v>204</v>
      </c>
    </row>
    <row r="51" spans="1:6" x14ac:dyDescent="0.3">
      <c r="A51" s="1"/>
      <c r="B51" s="1"/>
      <c r="C51" s="2" t="s">
        <v>205</v>
      </c>
      <c r="D51" s="3">
        <v>68543.979999999981</v>
      </c>
      <c r="E51" s="2">
        <v>70391</v>
      </c>
      <c r="F51" s="6" t="s">
        <v>206</v>
      </c>
    </row>
    <row r="52" spans="1:6" x14ac:dyDescent="0.3">
      <c r="A52" s="1"/>
      <c r="B52" s="1"/>
      <c r="C52" s="2" t="s">
        <v>207</v>
      </c>
      <c r="D52" s="3">
        <v>0</v>
      </c>
      <c r="E52" s="2">
        <v>64069</v>
      </c>
      <c r="F52" s="6" t="s">
        <v>152</v>
      </c>
    </row>
    <row r="53" spans="1:6" x14ac:dyDescent="0.3">
      <c r="A53" s="1"/>
      <c r="B53" s="1"/>
      <c r="C53" s="2" t="s">
        <v>208</v>
      </c>
      <c r="D53" s="3">
        <v>234617.60000000001</v>
      </c>
      <c r="E53" s="2">
        <v>256076</v>
      </c>
      <c r="F53" s="6" t="s">
        <v>350</v>
      </c>
    </row>
    <row r="54" spans="1:6" x14ac:dyDescent="0.3">
      <c r="A54" s="1"/>
      <c r="B54" s="1"/>
      <c r="C54" s="2" t="s">
        <v>209</v>
      </c>
      <c r="D54" s="3">
        <v>11499.960205078125</v>
      </c>
      <c r="E54" s="2">
        <v>11500</v>
      </c>
      <c r="F54" s="6" t="s">
        <v>152</v>
      </c>
    </row>
    <row r="55" spans="1:6" x14ac:dyDescent="0.3">
      <c r="A55" s="1"/>
      <c r="B55" s="1"/>
      <c r="C55" s="2" t="s">
        <v>210</v>
      </c>
      <c r="D55" s="3">
        <v>58068.969999999994</v>
      </c>
      <c r="E55" s="2">
        <v>60552</v>
      </c>
      <c r="F55" s="6" t="s">
        <v>152</v>
      </c>
    </row>
    <row r="56" spans="1:6" x14ac:dyDescent="0.3">
      <c r="A56" s="1"/>
      <c r="B56" s="1"/>
      <c r="C56" s="2" t="s">
        <v>211</v>
      </c>
      <c r="D56" s="3">
        <v>151939.94000000012</v>
      </c>
      <c r="E56" s="2">
        <v>159537</v>
      </c>
      <c r="F56" s="6" t="s">
        <v>212</v>
      </c>
    </row>
    <row r="57" spans="1:6" x14ac:dyDescent="0.3">
      <c r="A57" s="1"/>
      <c r="B57" s="1"/>
      <c r="C57" s="2" t="s">
        <v>213</v>
      </c>
      <c r="D57" s="3">
        <v>50000.020000000019</v>
      </c>
      <c r="E57" s="2">
        <v>51500</v>
      </c>
      <c r="F57" s="6" t="s">
        <v>152</v>
      </c>
    </row>
    <row r="58" spans="1:6" x14ac:dyDescent="0.3">
      <c r="A58" s="1"/>
      <c r="B58" s="1"/>
      <c r="C58" s="2" t="s">
        <v>214</v>
      </c>
      <c r="D58" s="3">
        <v>600</v>
      </c>
      <c r="E58" s="2">
        <v>10000</v>
      </c>
      <c r="F58" s="6" t="s">
        <v>152</v>
      </c>
    </row>
    <row r="59" spans="1:6" x14ac:dyDescent="0.3">
      <c r="A59" s="1"/>
      <c r="B59" s="1"/>
      <c r="C59" s="2" t="s">
        <v>215</v>
      </c>
      <c r="D59" s="3">
        <v>34562.038940429688</v>
      </c>
      <c r="E59" s="2">
        <v>44125</v>
      </c>
      <c r="F59" s="6" t="s">
        <v>212</v>
      </c>
    </row>
    <row r="60" spans="1:6" x14ac:dyDescent="0.3">
      <c r="A60" s="1"/>
      <c r="B60" s="1"/>
      <c r="C60" s="2" t="s">
        <v>216</v>
      </c>
      <c r="D60" s="3">
        <v>339429.67999999993</v>
      </c>
      <c r="E60" s="2">
        <v>350028</v>
      </c>
      <c r="F60" s="6" t="s">
        <v>217</v>
      </c>
    </row>
    <row r="61" spans="1:6" x14ac:dyDescent="0.3">
      <c r="A61" s="1"/>
      <c r="B61" s="1"/>
      <c r="C61" s="2" t="s">
        <v>218</v>
      </c>
      <c r="D61" s="3">
        <v>68469.890000000014</v>
      </c>
      <c r="E61" s="2">
        <v>0</v>
      </c>
      <c r="F61" s="6" t="s">
        <v>152</v>
      </c>
    </row>
    <row r="62" spans="1:6" x14ac:dyDescent="0.3">
      <c r="A62" s="1"/>
      <c r="B62" s="1"/>
      <c r="C62" s="2" t="s">
        <v>219</v>
      </c>
      <c r="D62" s="3">
        <v>141486</v>
      </c>
      <c r="E62" s="2">
        <v>147176</v>
      </c>
      <c r="F62" s="6" t="s">
        <v>220</v>
      </c>
    </row>
    <row r="63" spans="1:6" x14ac:dyDescent="0.3">
      <c r="A63" s="1"/>
      <c r="B63" s="1"/>
      <c r="C63" s="2" t="s">
        <v>221</v>
      </c>
      <c r="D63" s="3">
        <v>20842.449999999997</v>
      </c>
      <c r="E63" s="2">
        <v>8323</v>
      </c>
      <c r="F63" s="6" t="s">
        <v>351</v>
      </c>
    </row>
    <row r="64" spans="1:6" x14ac:dyDescent="0.3">
      <c r="A64" s="1"/>
      <c r="B64" s="1"/>
      <c r="C64" s="2" t="s">
        <v>222</v>
      </c>
      <c r="D64" s="3">
        <v>1659.38</v>
      </c>
      <c r="E64" s="2">
        <v>0</v>
      </c>
      <c r="F64" s="6" t="s">
        <v>152</v>
      </c>
    </row>
    <row r="65" spans="1:6" x14ac:dyDescent="0.3">
      <c r="A65" s="1"/>
      <c r="B65" s="1"/>
      <c r="C65" s="2" t="s">
        <v>223</v>
      </c>
      <c r="D65" s="3">
        <v>147252.09999999992</v>
      </c>
      <c r="E65" s="2">
        <v>129477</v>
      </c>
      <c r="F65" s="6" t="s">
        <v>212</v>
      </c>
    </row>
    <row r="66" spans="1:6" x14ac:dyDescent="0.3">
      <c r="A66" s="1"/>
      <c r="B66" s="1"/>
      <c r="C66" s="2" t="s">
        <v>224</v>
      </c>
      <c r="D66" s="3">
        <v>318378.9499999999</v>
      </c>
      <c r="E66" s="2">
        <v>415899</v>
      </c>
      <c r="F66" s="6" t="s">
        <v>352</v>
      </c>
    </row>
    <row r="67" spans="1:6" x14ac:dyDescent="0.3">
      <c r="A67" s="1"/>
      <c r="B67" s="1"/>
      <c r="C67" s="2" t="s">
        <v>225</v>
      </c>
      <c r="D67" s="3">
        <v>119349.09</v>
      </c>
      <c r="E67" s="2">
        <v>125316</v>
      </c>
      <c r="F67" s="6" t="s">
        <v>212</v>
      </c>
    </row>
    <row r="68" spans="1:6" x14ac:dyDescent="0.3">
      <c r="A68" s="1"/>
      <c r="B68" s="1"/>
      <c r="C68" s="2" t="s">
        <v>226</v>
      </c>
      <c r="D68" s="3">
        <v>1530</v>
      </c>
      <c r="E68" s="2">
        <v>0</v>
      </c>
      <c r="F68" s="6" t="s">
        <v>353</v>
      </c>
    </row>
    <row r="69" spans="1:6" x14ac:dyDescent="0.3">
      <c r="A69" s="1"/>
      <c r="B69" s="1"/>
      <c r="C69" s="2" t="s">
        <v>227</v>
      </c>
      <c r="D69" s="3">
        <v>1500</v>
      </c>
      <c r="E69" s="2">
        <v>0</v>
      </c>
      <c r="F69" s="6" t="s">
        <v>152</v>
      </c>
    </row>
    <row r="70" spans="1:6" x14ac:dyDescent="0.3">
      <c r="A70" s="1"/>
      <c r="B70" s="1"/>
      <c r="C70" s="2" t="s">
        <v>228</v>
      </c>
      <c r="D70" s="3">
        <v>222262.64</v>
      </c>
      <c r="E70" s="2">
        <v>239457</v>
      </c>
      <c r="F70" s="6" t="s">
        <v>217</v>
      </c>
    </row>
    <row r="71" spans="1:6" x14ac:dyDescent="0.3">
      <c r="A71" s="1"/>
      <c r="B71" s="1"/>
      <c r="C71" s="2" t="s">
        <v>229</v>
      </c>
      <c r="D71" s="3">
        <v>11115.31</v>
      </c>
      <c r="E71" s="2">
        <v>3060</v>
      </c>
      <c r="F71" s="6" t="s">
        <v>353</v>
      </c>
    </row>
    <row r="72" spans="1:6" x14ac:dyDescent="0.3">
      <c r="A72" s="1"/>
      <c r="B72" s="1"/>
      <c r="C72" s="2" t="s">
        <v>230</v>
      </c>
      <c r="D72" s="3">
        <v>2250</v>
      </c>
      <c r="E72" s="2">
        <v>0</v>
      </c>
      <c r="F72" s="6" t="s">
        <v>152</v>
      </c>
    </row>
    <row r="73" spans="1:6" x14ac:dyDescent="0.3">
      <c r="A73" s="1"/>
      <c r="B73" s="1"/>
      <c r="C73" s="2" t="s">
        <v>231</v>
      </c>
      <c r="D73" s="3">
        <v>761.95</v>
      </c>
      <c r="E73" s="2">
        <v>0</v>
      </c>
      <c r="F73" s="6" t="s">
        <v>152</v>
      </c>
    </row>
    <row r="74" spans="1:6" x14ac:dyDescent="0.3">
      <c r="A74" s="1"/>
      <c r="B74" s="1"/>
      <c r="C74" s="2" t="s">
        <v>232</v>
      </c>
      <c r="D74" s="3">
        <v>107033.94000000003</v>
      </c>
      <c r="E74" s="2">
        <v>110451</v>
      </c>
      <c r="F74" s="6" t="s">
        <v>220</v>
      </c>
    </row>
    <row r="75" spans="1:6" x14ac:dyDescent="0.3">
      <c r="A75" s="1"/>
      <c r="B75" s="1"/>
      <c r="C75" s="2" t="s">
        <v>233</v>
      </c>
      <c r="D75" s="3">
        <v>2763.27</v>
      </c>
      <c r="E75" s="2">
        <v>0</v>
      </c>
      <c r="F75" s="6" t="s">
        <v>152</v>
      </c>
    </row>
    <row r="76" spans="1:6" x14ac:dyDescent="0.3">
      <c r="A76" s="1"/>
      <c r="B76" s="1"/>
      <c r="C76" s="2" t="s">
        <v>234</v>
      </c>
      <c r="D76" s="3">
        <v>67262.100000000006</v>
      </c>
      <c r="E76" s="2">
        <v>0</v>
      </c>
      <c r="F76" s="6" t="s">
        <v>152</v>
      </c>
    </row>
    <row r="77" spans="1:6" x14ac:dyDescent="0.3">
      <c r="A77" s="1"/>
      <c r="B77" s="1"/>
      <c r="C77" s="2" t="s">
        <v>235</v>
      </c>
      <c r="D77" s="3">
        <v>4890</v>
      </c>
      <c r="E77" s="2">
        <v>0</v>
      </c>
      <c r="F77" s="6" t="s">
        <v>212</v>
      </c>
    </row>
    <row r="78" spans="1:6" x14ac:dyDescent="0.3">
      <c r="A78" s="1"/>
      <c r="B78" s="1"/>
      <c r="C78" s="2" t="s">
        <v>236</v>
      </c>
      <c r="D78" s="3">
        <v>7740</v>
      </c>
      <c r="E78" s="2">
        <v>0</v>
      </c>
      <c r="F78" s="6" t="s">
        <v>152</v>
      </c>
    </row>
    <row r="79" spans="1:6" x14ac:dyDescent="0.3">
      <c r="A79" s="1"/>
      <c r="B79" s="1"/>
      <c r="C79" s="4" t="s">
        <v>237</v>
      </c>
      <c r="D79" s="5">
        <v>8202621.1148486286</v>
      </c>
      <c r="E79" s="4">
        <v>8526259.9800000004</v>
      </c>
      <c r="F79" s="7" t="s">
        <v>152</v>
      </c>
    </row>
    <row r="80" spans="1:6" x14ac:dyDescent="0.3">
      <c r="A80" s="1"/>
      <c r="B80" s="1" t="s">
        <v>238</v>
      </c>
      <c r="C80" s="2"/>
      <c r="D80" s="3"/>
      <c r="E80" s="2"/>
      <c r="F80" s="6" t="s">
        <v>152</v>
      </c>
    </row>
    <row r="81" spans="1:6" x14ac:dyDescent="0.3">
      <c r="A81" s="1"/>
      <c r="B81" s="1"/>
      <c r="C81" s="2" t="s">
        <v>239</v>
      </c>
      <c r="D81" s="3">
        <v>514386.21000000008</v>
      </c>
      <c r="E81" s="2">
        <v>547856.64000000001</v>
      </c>
      <c r="F81" s="6" t="s">
        <v>152</v>
      </c>
    </row>
    <row r="82" spans="1:6" x14ac:dyDescent="0.3">
      <c r="A82" s="1"/>
      <c r="B82" s="1"/>
      <c r="C82" s="2" t="s">
        <v>240</v>
      </c>
      <c r="D82" s="3">
        <v>52227.62</v>
      </c>
      <c r="E82" s="2">
        <v>56322.84</v>
      </c>
      <c r="F82" s="6" t="s">
        <v>152</v>
      </c>
    </row>
    <row r="83" spans="1:6" x14ac:dyDescent="0.3">
      <c r="A83" s="1"/>
      <c r="B83" s="1"/>
      <c r="C83" s="2" t="s">
        <v>241</v>
      </c>
      <c r="D83" s="3">
        <v>300709.61749999999</v>
      </c>
      <c r="E83" s="2">
        <v>322429.69799999997</v>
      </c>
      <c r="F83" s="6" t="s">
        <v>152</v>
      </c>
    </row>
    <row r="84" spans="1:6" x14ac:dyDescent="0.3">
      <c r="A84" s="1"/>
      <c r="B84" s="1"/>
      <c r="C84" s="2" t="s">
        <v>242</v>
      </c>
      <c r="D84" s="3">
        <v>70327.315625000003</v>
      </c>
      <c r="E84" s="2">
        <v>75406.945500000002</v>
      </c>
      <c r="F84" s="6" t="s">
        <v>152</v>
      </c>
    </row>
    <row r="85" spans="1:6" x14ac:dyDescent="0.3">
      <c r="A85" s="1"/>
      <c r="B85" s="1"/>
      <c r="C85" s="2" t="s">
        <v>243</v>
      </c>
      <c r="D85" s="3">
        <v>378785.051640625</v>
      </c>
      <c r="E85" s="2">
        <v>408240</v>
      </c>
      <c r="F85" s="6" t="s">
        <v>152</v>
      </c>
    </row>
    <row r="86" spans="1:6" x14ac:dyDescent="0.3">
      <c r="A86" s="1"/>
      <c r="B86" s="1"/>
      <c r="C86" s="2" t="s">
        <v>244</v>
      </c>
      <c r="D86" s="3">
        <v>58647.799999999996</v>
      </c>
      <c r="E86" s="2">
        <v>28881</v>
      </c>
      <c r="F86" s="6" t="s">
        <v>152</v>
      </c>
    </row>
    <row r="87" spans="1:6" x14ac:dyDescent="0.3">
      <c r="A87" s="1"/>
      <c r="B87" s="1"/>
      <c r="C87" s="2" t="s">
        <v>245</v>
      </c>
      <c r="D87" s="3">
        <v>19494.260000000002</v>
      </c>
      <c r="E87" s="2">
        <v>0</v>
      </c>
      <c r="F87" s="6" t="s">
        <v>152</v>
      </c>
    </row>
    <row r="88" spans="1:6" x14ac:dyDescent="0.3">
      <c r="A88" s="1"/>
      <c r="B88" s="1"/>
      <c r="C88" s="2" t="s">
        <v>246</v>
      </c>
      <c r="D88" s="3">
        <v>39257.098000000005</v>
      </c>
      <c r="E88" s="2">
        <v>43326.281999999999</v>
      </c>
      <c r="F88" s="6" t="s">
        <v>152</v>
      </c>
    </row>
    <row r="89" spans="1:6" x14ac:dyDescent="0.3">
      <c r="A89" s="1"/>
      <c r="B89" s="1"/>
      <c r="C89" s="2" t="s">
        <v>247</v>
      </c>
      <c r="D89" s="3">
        <v>9180.5555000000004</v>
      </c>
      <c r="E89" s="2">
        <v>10132.7595</v>
      </c>
      <c r="F89" s="6" t="s">
        <v>152</v>
      </c>
    </row>
    <row r="90" spans="1:6" x14ac:dyDescent="0.3">
      <c r="A90" s="1"/>
      <c r="B90" s="1"/>
      <c r="C90" s="2" t="s">
        <v>248</v>
      </c>
      <c r="D90" s="3">
        <v>48244.320175781249</v>
      </c>
      <c r="E90" s="2">
        <v>53460</v>
      </c>
      <c r="F90" s="6" t="s">
        <v>152</v>
      </c>
    </row>
    <row r="91" spans="1:6" x14ac:dyDescent="0.3">
      <c r="A91" s="1"/>
      <c r="B91" s="1"/>
      <c r="C91" s="2" t="s">
        <v>249</v>
      </c>
      <c r="D91" s="3">
        <v>15629.889999999996</v>
      </c>
      <c r="E91" s="2">
        <v>16130.541599999999</v>
      </c>
      <c r="F91" s="6" t="s">
        <v>152</v>
      </c>
    </row>
    <row r="92" spans="1:6" x14ac:dyDescent="0.3">
      <c r="A92" s="1"/>
      <c r="B92" s="1"/>
      <c r="C92" s="2" t="s">
        <v>250</v>
      </c>
      <c r="D92" s="3">
        <v>8087.5929999999989</v>
      </c>
      <c r="E92" s="2">
        <v>8334.113159999999</v>
      </c>
      <c r="F92" s="6" t="s">
        <v>152</v>
      </c>
    </row>
    <row r="93" spans="1:6" x14ac:dyDescent="0.3">
      <c r="A93" s="1"/>
      <c r="B93" s="1"/>
      <c r="C93" s="2" t="s">
        <v>251</v>
      </c>
      <c r="D93" s="3">
        <v>1891.3742500000003</v>
      </c>
      <c r="E93" s="2">
        <v>1949.1071099999999</v>
      </c>
      <c r="F93" s="6" t="s">
        <v>152</v>
      </c>
    </row>
    <row r="94" spans="1:6" x14ac:dyDescent="0.3">
      <c r="A94" s="1"/>
      <c r="B94" s="1"/>
      <c r="C94" s="2" t="s">
        <v>252</v>
      </c>
      <c r="D94" s="3">
        <v>11030.639912109376</v>
      </c>
      <c r="E94" s="2">
        <v>9720</v>
      </c>
      <c r="F94" s="6" t="s">
        <v>152</v>
      </c>
    </row>
    <row r="95" spans="1:6" x14ac:dyDescent="0.3">
      <c r="A95" s="1"/>
      <c r="B95" s="1"/>
      <c r="C95" s="2" t="s">
        <v>253</v>
      </c>
      <c r="D95" s="3">
        <v>4400</v>
      </c>
      <c r="E95" s="2">
        <v>6600</v>
      </c>
      <c r="F95" s="6" t="s">
        <v>152</v>
      </c>
    </row>
    <row r="96" spans="1:6" x14ac:dyDescent="0.3">
      <c r="A96" s="1"/>
      <c r="B96" s="1"/>
      <c r="C96" s="2" t="s">
        <v>254</v>
      </c>
      <c r="D96" s="3">
        <v>2143.8400000000011</v>
      </c>
      <c r="E96" s="2">
        <v>3410</v>
      </c>
      <c r="F96" s="6" t="s">
        <v>152</v>
      </c>
    </row>
    <row r="97" spans="1:6" x14ac:dyDescent="0.3">
      <c r="A97" s="1"/>
      <c r="B97" s="1"/>
      <c r="C97" s="2" t="s">
        <v>255</v>
      </c>
      <c r="D97" s="3">
        <v>501.32</v>
      </c>
      <c r="E97" s="2">
        <v>797.5</v>
      </c>
      <c r="F97" s="6" t="s">
        <v>152</v>
      </c>
    </row>
    <row r="98" spans="1:6" x14ac:dyDescent="0.3">
      <c r="A98" s="1"/>
      <c r="B98" s="1"/>
      <c r="C98" s="2" t="s">
        <v>256</v>
      </c>
      <c r="D98" s="3">
        <v>4877.3999816894539</v>
      </c>
      <c r="E98" s="2">
        <v>4860</v>
      </c>
      <c r="F98" s="6" t="s">
        <v>152</v>
      </c>
    </row>
    <row r="99" spans="1:6" x14ac:dyDescent="0.3">
      <c r="A99" s="1"/>
      <c r="B99" s="1"/>
      <c r="C99" s="2" t="s">
        <v>257</v>
      </c>
      <c r="D99" s="3">
        <v>19016.820000000003</v>
      </c>
      <c r="E99" s="2">
        <v>15028.68</v>
      </c>
      <c r="F99" s="6" t="s">
        <v>152</v>
      </c>
    </row>
    <row r="100" spans="1:6" x14ac:dyDescent="0.3">
      <c r="A100" s="1"/>
      <c r="B100" s="1"/>
      <c r="C100" s="2" t="s">
        <v>258</v>
      </c>
      <c r="D100" s="3">
        <v>9751.9039999999986</v>
      </c>
      <c r="E100" s="2">
        <v>7764.8180000000002</v>
      </c>
      <c r="F100" s="6" t="s">
        <v>152</v>
      </c>
    </row>
    <row r="101" spans="1:6" x14ac:dyDescent="0.3">
      <c r="A101" s="1"/>
      <c r="B101" s="1"/>
      <c r="C101" s="2" t="s">
        <v>259</v>
      </c>
      <c r="D101" s="3">
        <v>2280.6315</v>
      </c>
      <c r="E101" s="2">
        <v>1815.9655</v>
      </c>
      <c r="F101" s="6" t="s">
        <v>152</v>
      </c>
    </row>
    <row r="102" spans="1:6" x14ac:dyDescent="0.3">
      <c r="A102" s="1"/>
      <c r="B102" s="1"/>
      <c r="C102" s="2" t="s">
        <v>260</v>
      </c>
      <c r="D102" s="3">
        <v>10954.159956054687</v>
      </c>
      <c r="E102" s="2">
        <v>9720</v>
      </c>
      <c r="F102" s="6" t="s">
        <v>152</v>
      </c>
    </row>
    <row r="103" spans="1:6" x14ac:dyDescent="0.3">
      <c r="A103" s="1"/>
      <c r="B103" s="1"/>
      <c r="C103" s="2" t="s">
        <v>261</v>
      </c>
      <c r="D103" s="3">
        <v>6625.7300000000014</v>
      </c>
      <c r="E103" s="2">
        <v>6644.7359999999999</v>
      </c>
      <c r="F103" s="6" t="s">
        <v>152</v>
      </c>
    </row>
    <row r="104" spans="1:6" x14ac:dyDescent="0.3">
      <c r="A104" s="1"/>
      <c r="B104" s="1"/>
      <c r="C104" s="2" t="s">
        <v>262</v>
      </c>
      <c r="D104" s="3">
        <v>3413.5300000000007</v>
      </c>
      <c r="E104" s="2">
        <v>3433.1136000000001</v>
      </c>
      <c r="F104" s="6" t="s">
        <v>152</v>
      </c>
    </row>
    <row r="105" spans="1:6" x14ac:dyDescent="0.3">
      <c r="A105" s="1"/>
      <c r="B105" s="1"/>
      <c r="C105" s="2" t="s">
        <v>263</v>
      </c>
      <c r="D105" s="3">
        <v>798.36000000000013</v>
      </c>
      <c r="E105" s="2">
        <v>802.90560000000005</v>
      </c>
      <c r="F105" s="6" t="s">
        <v>152</v>
      </c>
    </row>
    <row r="106" spans="1:6" x14ac:dyDescent="0.3">
      <c r="A106" s="1"/>
      <c r="B106" s="1"/>
      <c r="C106" s="2" t="s">
        <v>264</v>
      </c>
      <c r="D106" s="3">
        <v>67.759999542236329</v>
      </c>
      <c r="E106" s="2">
        <v>4860</v>
      </c>
      <c r="F106" s="6" t="s">
        <v>152</v>
      </c>
    </row>
    <row r="107" spans="1:6" x14ac:dyDescent="0.3">
      <c r="A107" s="1"/>
      <c r="B107" s="1"/>
      <c r="C107" s="2" t="s">
        <v>265</v>
      </c>
      <c r="D107" s="3">
        <v>8225.27</v>
      </c>
      <c r="E107" s="2">
        <v>8446.92</v>
      </c>
      <c r="F107" s="6" t="s">
        <v>152</v>
      </c>
    </row>
    <row r="108" spans="1:6" x14ac:dyDescent="0.3">
      <c r="A108" s="1"/>
      <c r="B108" s="1"/>
      <c r="C108" s="2" t="s">
        <v>266</v>
      </c>
      <c r="D108" s="3">
        <v>4203.6040000000012</v>
      </c>
      <c r="E108" s="2">
        <v>4364.2420000000002</v>
      </c>
      <c r="F108" s="6" t="s">
        <v>152</v>
      </c>
    </row>
    <row r="109" spans="1:6" x14ac:dyDescent="0.3">
      <c r="A109" s="1"/>
      <c r="B109" s="1"/>
      <c r="C109" s="2" t="s">
        <v>267</v>
      </c>
      <c r="D109" s="3">
        <v>983.09649999999999</v>
      </c>
      <c r="E109" s="2">
        <v>1020.6695000000001</v>
      </c>
      <c r="F109" s="6" t="s">
        <v>152</v>
      </c>
    </row>
    <row r="110" spans="1:6" x14ac:dyDescent="0.3">
      <c r="A110" s="1"/>
      <c r="B110" s="1"/>
      <c r="C110" s="2" t="s">
        <v>268</v>
      </c>
      <c r="D110" s="3">
        <v>5565.599963378907</v>
      </c>
      <c r="E110" s="2">
        <v>4860</v>
      </c>
      <c r="F110" s="6" t="s">
        <v>152</v>
      </c>
    </row>
    <row r="111" spans="1:6" x14ac:dyDescent="0.3">
      <c r="A111" s="1"/>
      <c r="B111" s="1"/>
      <c r="C111" s="2" t="s">
        <v>343</v>
      </c>
      <c r="D111" s="3">
        <v>273.72000000000003</v>
      </c>
      <c r="E111" s="2">
        <v>256.26320059701499</v>
      </c>
      <c r="F111" s="6" t="s">
        <v>152</v>
      </c>
    </row>
    <row r="112" spans="1:6" x14ac:dyDescent="0.3">
      <c r="A112" s="1"/>
      <c r="B112" s="1"/>
      <c r="C112" s="2" t="s">
        <v>269</v>
      </c>
      <c r="D112" s="3">
        <v>0</v>
      </c>
      <c r="E112" s="2">
        <v>7688.28</v>
      </c>
      <c r="F112" s="6" t="s">
        <v>152</v>
      </c>
    </row>
    <row r="113" spans="1:6" x14ac:dyDescent="0.3">
      <c r="A113" s="1"/>
      <c r="B113" s="1"/>
      <c r="C113" s="2" t="s">
        <v>270</v>
      </c>
      <c r="D113" s="3">
        <v>0</v>
      </c>
      <c r="E113" s="2">
        <v>3972.2779999999998</v>
      </c>
      <c r="F113" s="6" t="s">
        <v>152</v>
      </c>
    </row>
    <row r="114" spans="1:6" x14ac:dyDescent="0.3">
      <c r="A114" s="1"/>
      <c r="B114" s="1"/>
      <c r="C114" s="2" t="s">
        <v>271</v>
      </c>
      <c r="D114" s="3">
        <v>0</v>
      </c>
      <c r="E114" s="2">
        <v>929.0005000000001</v>
      </c>
      <c r="F114" s="6" t="s">
        <v>152</v>
      </c>
    </row>
    <row r="115" spans="1:6" x14ac:dyDescent="0.3">
      <c r="A115" s="1"/>
      <c r="B115" s="1"/>
      <c r="C115" s="2" t="s">
        <v>272</v>
      </c>
      <c r="D115" s="3">
        <v>0</v>
      </c>
      <c r="E115" s="2">
        <v>4860</v>
      </c>
      <c r="F115" s="6" t="s">
        <v>152</v>
      </c>
    </row>
    <row r="116" spans="1:6" x14ac:dyDescent="0.3">
      <c r="A116" s="1"/>
      <c r="B116" s="1"/>
      <c r="C116" s="2" t="s">
        <v>273</v>
      </c>
      <c r="D116" s="3">
        <v>28154.120000000006</v>
      </c>
      <c r="E116" s="2">
        <v>30729.119999999999</v>
      </c>
      <c r="F116" s="6" t="s">
        <v>152</v>
      </c>
    </row>
    <row r="117" spans="1:6" x14ac:dyDescent="0.3">
      <c r="A117" s="1"/>
      <c r="B117" s="1"/>
      <c r="C117" s="2" t="s">
        <v>274</v>
      </c>
      <c r="D117" s="3">
        <v>14288.702000000008</v>
      </c>
      <c r="E117" s="2">
        <v>16589.712</v>
      </c>
      <c r="F117" s="6" t="s">
        <v>152</v>
      </c>
    </row>
    <row r="118" spans="1:6" x14ac:dyDescent="0.3">
      <c r="A118" s="1"/>
      <c r="B118" s="1"/>
      <c r="C118" s="2" t="s">
        <v>275</v>
      </c>
      <c r="D118" s="3">
        <v>3341.8094999999994</v>
      </c>
      <c r="E118" s="2">
        <v>3879.8520000000003</v>
      </c>
      <c r="F118" s="6" t="s">
        <v>152</v>
      </c>
    </row>
    <row r="119" spans="1:6" x14ac:dyDescent="0.3">
      <c r="A119" s="1"/>
      <c r="B119" s="1"/>
      <c r="C119" s="2" t="s">
        <v>276</v>
      </c>
      <c r="D119" s="3">
        <v>10589.38</v>
      </c>
      <c r="E119" s="2">
        <v>14580</v>
      </c>
      <c r="F119" s="6" t="s">
        <v>152</v>
      </c>
    </row>
    <row r="120" spans="1:6" x14ac:dyDescent="0.3">
      <c r="A120" s="1"/>
      <c r="B120" s="1"/>
      <c r="C120" s="2" t="s">
        <v>277</v>
      </c>
      <c r="D120" s="3">
        <v>6968.1900000000005</v>
      </c>
      <c r="E120" s="2">
        <v>0</v>
      </c>
      <c r="F120" s="6" t="s">
        <v>152</v>
      </c>
    </row>
    <row r="121" spans="1:6" x14ac:dyDescent="0.3">
      <c r="A121" s="1"/>
      <c r="B121" s="1"/>
      <c r="C121" s="2" t="s">
        <v>278</v>
      </c>
      <c r="D121" s="3">
        <v>3577.3895000000007</v>
      </c>
      <c r="E121" s="2">
        <v>3754.2240000000002</v>
      </c>
      <c r="F121" s="6" t="s">
        <v>152</v>
      </c>
    </row>
    <row r="122" spans="1:6" x14ac:dyDescent="0.3">
      <c r="A122" s="1"/>
      <c r="B122" s="1"/>
      <c r="C122" s="2" t="s">
        <v>279</v>
      </c>
      <c r="D122" s="3">
        <v>836.46012499999995</v>
      </c>
      <c r="E122" s="2">
        <v>878.00400000000002</v>
      </c>
      <c r="F122" s="6" t="s">
        <v>152</v>
      </c>
    </row>
    <row r="123" spans="1:6" x14ac:dyDescent="0.3">
      <c r="A123" s="1"/>
      <c r="B123" s="1"/>
      <c r="C123" s="2" t="s">
        <v>280</v>
      </c>
      <c r="D123" s="3">
        <v>5320.7999816894535</v>
      </c>
      <c r="E123" s="2">
        <v>4860</v>
      </c>
      <c r="F123" s="6" t="s">
        <v>152</v>
      </c>
    </row>
    <row r="124" spans="1:6" x14ac:dyDescent="0.3">
      <c r="A124" s="1"/>
      <c r="B124" s="1"/>
      <c r="C124" s="2" t="s">
        <v>281</v>
      </c>
      <c r="D124" s="3">
        <v>35000.039031982422</v>
      </c>
      <c r="E124" s="2">
        <v>35000</v>
      </c>
      <c r="F124" s="6" t="s">
        <v>152</v>
      </c>
    </row>
    <row r="125" spans="1:6" x14ac:dyDescent="0.3">
      <c r="A125" s="1"/>
      <c r="B125" s="1"/>
      <c r="C125" s="2" t="s">
        <v>282</v>
      </c>
      <c r="D125" s="3">
        <v>20000.0390625</v>
      </c>
      <c r="E125" s="2">
        <v>20000</v>
      </c>
      <c r="F125" s="6" t="s">
        <v>152</v>
      </c>
    </row>
    <row r="126" spans="1:6" x14ac:dyDescent="0.3">
      <c r="A126" s="1"/>
      <c r="B126" s="1"/>
      <c r="C126" s="2" t="s">
        <v>283</v>
      </c>
      <c r="D126" s="3">
        <v>19732.8</v>
      </c>
      <c r="E126" s="2">
        <v>25324.44</v>
      </c>
      <c r="F126" s="6" t="s">
        <v>152</v>
      </c>
    </row>
    <row r="127" spans="1:6" x14ac:dyDescent="0.3">
      <c r="A127" s="1"/>
      <c r="B127" s="1"/>
      <c r="C127" s="2" t="s">
        <v>284</v>
      </c>
      <c r="D127" s="3">
        <v>0</v>
      </c>
      <c r="E127" s="2">
        <v>1200</v>
      </c>
      <c r="F127" s="6" t="s">
        <v>152</v>
      </c>
    </row>
    <row r="128" spans="1:6" x14ac:dyDescent="0.3">
      <c r="A128" s="1"/>
      <c r="B128" s="1"/>
      <c r="C128" s="2" t="s">
        <v>285</v>
      </c>
      <c r="D128" s="3">
        <v>12552.47000000001</v>
      </c>
      <c r="E128" s="2">
        <v>13704.294</v>
      </c>
      <c r="F128" s="6" t="s">
        <v>152</v>
      </c>
    </row>
    <row r="129" spans="1:6" x14ac:dyDescent="0.3">
      <c r="A129" s="1"/>
      <c r="B129" s="1"/>
      <c r="C129" s="2" t="s">
        <v>286</v>
      </c>
      <c r="D129" s="3">
        <v>2935.6524999999988</v>
      </c>
      <c r="E129" s="2">
        <v>3205.0365000000002</v>
      </c>
      <c r="F129" s="6" t="s">
        <v>152</v>
      </c>
    </row>
    <row r="130" spans="1:6" x14ac:dyDescent="0.3">
      <c r="A130" s="1"/>
      <c r="B130" s="1"/>
      <c r="C130" s="2" t="s">
        <v>287</v>
      </c>
      <c r="D130" s="3">
        <v>11324.639912109376</v>
      </c>
      <c r="E130" s="2">
        <v>4860</v>
      </c>
      <c r="F130" s="6" t="s">
        <v>152</v>
      </c>
    </row>
    <row r="131" spans="1:6" x14ac:dyDescent="0.3">
      <c r="A131" s="1"/>
      <c r="B131" s="1"/>
      <c r="C131" s="2" t="s">
        <v>288</v>
      </c>
      <c r="D131" s="3">
        <v>4335.54</v>
      </c>
      <c r="E131" s="2">
        <v>5295</v>
      </c>
      <c r="F131" s="6" t="s">
        <v>152</v>
      </c>
    </row>
    <row r="132" spans="1:6" x14ac:dyDescent="0.3">
      <c r="A132" s="1"/>
      <c r="B132" s="1"/>
      <c r="C132" s="2" t="s">
        <v>289</v>
      </c>
      <c r="D132" s="3">
        <v>2410.1009999999992</v>
      </c>
      <c r="E132" s="2">
        <v>2735.75</v>
      </c>
      <c r="F132" s="6" t="s">
        <v>152</v>
      </c>
    </row>
    <row r="133" spans="1:6" x14ac:dyDescent="0.3">
      <c r="A133" s="1"/>
      <c r="B133" s="1"/>
      <c r="C133" s="2" t="s">
        <v>290</v>
      </c>
      <c r="D133" s="3">
        <v>563.63725000000011</v>
      </c>
      <c r="E133" s="2">
        <v>639.8125</v>
      </c>
      <c r="F133" s="6" t="s">
        <v>152</v>
      </c>
    </row>
    <row r="134" spans="1:6" x14ac:dyDescent="0.3">
      <c r="A134" s="1"/>
      <c r="B134" s="1"/>
      <c r="C134" s="2" t="s">
        <v>291</v>
      </c>
      <c r="D134" s="3">
        <v>0</v>
      </c>
      <c r="E134" s="2">
        <v>4860</v>
      </c>
      <c r="F134" s="6" t="s">
        <v>152</v>
      </c>
    </row>
    <row r="135" spans="1:6" x14ac:dyDescent="0.3">
      <c r="A135" s="1"/>
      <c r="B135" s="1"/>
      <c r="C135" s="2" t="s">
        <v>292</v>
      </c>
      <c r="D135" s="3">
        <v>40731.709999999992</v>
      </c>
      <c r="E135" s="2">
        <v>42003.360000000001</v>
      </c>
      <c r="F135" s="6" t="s">
        <v>152</v>
      </c>
    </row>
    <row r="136" spans="1:6" x14ac:dyDescent="0.3">
      <c r="A136" s="1"/>
      <c r="B136" s="1"/>
      <c r="C136" s="2" t="s">
        <v>293</v>
      </c>
      <c r="D136" s="3">
        <v>17228.010000000002</v>
      </c>
      <c r="E136" s="2">
        <v>18659.88</v>
      </c>
      <c r="F136" s="6" t="s">
        <v>152</v>
      </c>
    </row>
    <row r="137" spans="1:6" x14ac:dyDescent="0.3">
      <c r="A137" s="1"/>
      <c r="B137" s="1"/>
      <c r="C137" s="2" t="s">
        <v>294</v>
      </c>
      <c r="D137" s="3">
        <v>34429.57650000001</v>
      </c>
      <c r="E137" s="2">
        <v>31342.673999999999</v>
      </c>
      <c r="F137" s="6" t="s">
        <v>152</v>
      </c>
    </row>
    <row r="138" spans="1:6" x14ac:dyDescent="0.3">
      <c r="A138" s="1"/>
      <c r="B138" s="1"/>
      <c r="C138" s="2" t="s">
        <v>295</v>
      </c>
      <c r="D138" s="3">
        <v>8052.7758749999985</v>
      </c>
      <c r="E138" s="2">
        <v>7330.1415000000006</v>
      </c>
      <c r="F138" s="6" t="s">
        <v>152</v>
      </c>
    </row>
    <row r="139" spans="1:6" x14ac:dyDescent="0.3">
      <c r="A139" s="1"/>
      <c r="B139" s="1"/>
      <c r="C139" s="2" t="s">
        <v>296</v>
      </c>
      <c r="D139" s="3">
        <v>16924.530102539062</v>
      </c>
      <c r="E139" s="2">
        <v>24300</v>
      </c>
      <c r="F139" s="6" t="s">
        <v>152</v>
      </c>
    </row>
    <row r="140" spans="1:6" x14ac:dyDescent="0.3">
      <c r="A140" s="1"/>
      <c r="B140" s="1"/>
      <c r="C140" s="2" t="s">
        <v>297</v>
      </c>
      <c r="D140" s="3">
        <v>17670.32</v>
      </c>
      <c r="E140" s="2">
        <v>15537.24</v>
      </c>
      <c r="F140" s="6" t="s">
        <v>152</v>
      </c>
    </row>
    <row r="141" spans="1:6" x14ac:dyDescent="0.3">
      <c r="A141" s="1"/>
      <c r="B141" s="1"/>
      <c r="C141" s="2" t="s">
        <v>298</v>
      </c>
      <c r="D141" s="3">
        <v>9096.095000000003</v>
      </c>
      <c r="E141" s="2">
        <v>8027.5739999999996</v>
      </c>
      <c r="F141" s="6" t="s">
        <v>152</v>
      </c>
    </row>
    <row r="142" spans="1:6" x14ac:dyDescent="0.3">
      <c r="A142" s="1"/>
      <c r="B142" s="1"/>
      <c r="C142" s="2" t="s">
        <v>299</v>
      </c>
      <c r="D142" s="3">
        <v>2127.3962499999993</v>
      </c>
      <c r="E142" s="2">
        <v>1877.4165</v>
      </c>
      <c r="F142" s="6" t="s">
        <v>152</v>
      </c>
    </row>
    <row r="143" spans="1:6" x14ac:dyDescent="0.3">
      <c r="A143" s="1"/>
      <c r="B143" s="1"/>
      <c r="C143" s="2" t="s">
        <v>300</v>
      </c>
      <c r="D143" s="3">
        <v>10599.360087890624</v>
      </c>
      <c r="E143" s="2">
        <v>9720</v>
      </c>
      <c r="F143" s="6" t="s">
        <v>152</v>
      </c>
    </row>
    <row r="144" spans="1:6" x14ac:dyDescent="0.3">
      <c r="A144" s="1"/>
      <c r="B144" s="1"/>
      <c r="C144" s="2" t="s">
        <v>301</v>
      </c>
      <c r="D144" s="3">
        <v>38205.470000000008</v>
      </c>
      <c r="E144" s="2">
        <v>49907.88</v>
      </c>
      <c r="F144" s="6" t="s">
        <v>152</v>
      </c>
    </row>
    <row r="145" spans="1:6" x14ac:dyDescent="0.3">
      <c r="A145" s="1"/>
      <c r="B145" s="1"/>
      <c r="C145" s="2" t="s">
        <v>302</v>
      </c>
      <c r="D145" s="3">
        <v>19695.642000000011</v>
      </c>
      <c r="E145" s="2">
        <v>25785.738000000001</v>
      </c>
      <c r="F145" s="6" t="s">
        <v>152</v>
      </c>
    </row>
    <row r="146" spans="1:6" x14ac:dyDescent="0.3">
      <c r="A146" s="1"/>
      <c r="B146" s="1"/>
      <c r="C146" s="2" t="s">
        <v>303</v>
      </c>
      <c r="D146" s="3">
        <v>4606.2969999999996</v>
      </c>
      <c r="E146" s="2">
        <v>6030.5355</v>
      </c>
      <c r="F146" s="6" t="s">
        <v>152</v>
      </c>
    </row>
    <row r="147" spans="1:6" x14ac:dyDescent="0.3">
      <c r="A147" s="1"/>
      <c r="B147" s="1"/>
      <c r="C147" s="2" t="s">
        <v>304</v>
      </c>
      <c r="D147" s="3">
        <v>15760.319956054687</v>
      </c>
      <c r="E147" s="2">
        <v>19440</v>
      </c>
      <c r="F147" s="6" t="s">
        <v>152</v>
      </c>
    </row>
    <row r="148" spans="1:6" x14ac:dyDescent="0.3">
      <c r="A148" s="1"/>
      <c r="B148" s="1"/>
      <c r="C148" s="2" t="s">
        <v>305</v>
      </c>
      <c r="D148" s="3">
        <v>14321.97</v>
      </c>
      <c r="E148" s="2">
        <v>15037.92</v>
      </c>
      <c r="F148" s="6" t="s">
        <v>152</v>
      </c>
    </row>
    <row r="149" spans="1:6" x14ac:dyDescent="0.3">
      <c r="A149" s="1"/>
      <c r="B149" s="1"/>
      <c r="C149" s="2" t="s">
        <v>306</v>
      </c>
      <c r="D149" s="3">
        <v>7476.8294999999989</v>
      </c>
      <c r="E149" s="2">
        <v>7769.5919999999996</v>
      </c>
      <c r="F149" s="6" t="s">
        <v>152</v>
      </c>
    </row>
    <row r="150" spans="1:6" x14ac:dyDescent="0.3">
      <c r="A150" s="1"/>
      <c r="B150" s="1"/>
      <c r="C150" s="2" t="s">
        <v>307</v>
      </c>
      <c r="D150" s="3">
        <v>1748.5901249999999</v>
      </c>
      <c r="E150" s="2">
        <v>1817.0820000000001</v>
      </c>
      <c r="F150" s="6" t="s">
        <v>152</v>
      </c>
    </row>
    <row r="151" spans="1:6" x14ac:dyDescent="0.3">
      <c r="A151" s="1"/>
      <c r="B151" s="1"/>
      <c r="C151" s="2" t="s">
        <v>308</v>
      </c>
      <c r="D151" s="3">
        <v>5278.5600146484376</v>
      </c>
      <c r="E151" s="2">
        <v>0</v>
      </c>
      <c r="F151" s="6" t="s">
        <v>152</v>
      </c>
    </row>
    <row r="152" spans="1:6" x14ac:dyDescent="0.3">
      <c r="A152" s="1"/>
      <c r="B152" s="1"/>
      <c r="C152" s="2" t="s">
        <v>309</v>
      </c>
      <c r="D152" s="3">
        <v>26763.47</v>
      </c>
      <c r="E152" s="2">
        <v>24287.279999999999</v>
      </c>
      <c r="F152" s="6" t="s">
        <v>152</v>
      </c>
    </row>
    <row r="153" spans="1:6" x14ac:dyDescent="0.3">
      <c r="A153" s="1"/>
      <c r="B153" s="1"/>
      <c r="C153" s="2" t="s">
        <v>310</v>
      </c>
      <c r="D153" s="3">
        <v>14544.078</v>
      </c>
      <c r="E153" s="2">
        <v>15036.054</v>
      </c>
      <c r="F153" s="6" t="s">
        <v>152</v>
      </c>
    </row>
    <row r="154" spans="1:6" x14ac:dyDescent="0.3">
      <c r="A154" s="1"/>
      <c r="B154" s="1"/>
      <c r="C154" s="2" t="s">
        <v>311</v>
      </c>
      <c r="D154" s="3">
        <v>3401.4379999999996</v>
      </c>
      <c r="E154" s="2">
        <v>3516.4965000000002</v>
      </c>
      <c r="F154" s="6" t="s">
        <v>152</v>
      </c>
    </row>
    <row r="155" spans="1:6" x14ac:dyDescent="0.3">
      <c r="A155" s="1"/>
      <c r="B155" s="1"/>
      <c r="C155" s="2" t="s">
        <v>312</v>
      </c>
      <c r="D155" s="3">
        <v>15919.199926757814</v>
      </c>
      <c r="E155" s="2">
        <v>19440</v>
      </c>
      <c r="F155" s="6" t="s">
        <v>152</v>
      </c>
    </row>
    <row r="156" spans="1:6" x14ac:dyDescent="0.3">
      <c r="A156" s="1"/>
      <c r="B156" s="1"/>
      <c r="C156" s="2" t="s">
        <v>313</v>
      </c>
      <c r="D156" s="3">
        <v>12844.08</v>
      </c>
      <c r="E156" s="2">
        <v>13254.119999999999</v>
      </c>
      <c r="F156" s="6" t="s">
        <v>152</v>
      </c>
    </row>
    <row r="157" spans="1:6" x14ac:dyDescent="0.3">
      <c r="A157" s="1"/>
      <c r="B157" s="1"/>
      <c r="C157" s="2" t="s">
        <v>314</v>
      </c>
      <c r="D157" s="3">
        <v>6738.9069999999983</v>
      </c>
      <c r="E157" s="2">
        <v>6847.9619999999995</v>
      </c>
      <c r="F157" s="6" t="s">
        <v>152</v>
      </c>
    </row>
    <row r="158" spans="1:6" x14ac:dyDescent="0.3">
      <c r="A158" s="1"/>
      <c r="B158" s="1"/>
      <c r="C158" s="2" t="s">
        <v>315</v>
      </c>
      <c r="D158" s="3">
        <v>1576.0332500000013</v>
      </c>
      <c r="E158" s="2">
        <v>1601.5395000000001</v>
      </c>
      <c r="F158" s="6" t="s">
        <v>152</v>
      </c>
    </row>
    <row r="159" spans="1:6" x14ac:dyDescent="0.3">
      <c r="A159" s="1"/>
      <c r="B159" s="1"/>
      <c r="C159" s="2" t="s">
        <v>316</v>
      </c>
      <c r="D159" s="3">
        <v>10929.120029296875</v>
      </c>
      <c r="E159" s="2">
        <v>9720</v>
      </c>
      <c r="F159" s="6" t="s">
        <v>152</v>
      </c>
    </row>
    <row r="160" spans="1:6" x14ac:dyDescent="0.3">
      <c r="A160" s="1"/>
      <c r="B160" s="1"/>
      <c r="C160" s="2" t="s">
        <v>317</v>
      </c>
      <c r="D160" s="3">
        <v>8071.36</v>
      </c>
      <c r="E160" s="2">
        <v>0</v>
      </c>
      <c r="F160" s="6" t="s">
        <v>152</v>
      </c>
    </row>
    <row r="161" spans="1:6" x14ac:dyDescent="0.3">
      <c r="A161" s="1"/>
      <c r="B161" s="1"/>
      <c r="C161" s="2" t="s">
        <v>318</v>
      </c>
      <c r="D161" s="3">
        <v>4198.5615000000016</v>
      </c>
      <c r="E161" s="2">
        <v>0</v>
      </c>
      <c r="F161" s="6" t="s">
        <v>152</v>
      </c>
    </row>
    <row r="162" spans="1:6" x14ac:dyDescent="0.3">
      <c r="A162" s="1"/>
      <c r="B162" s="1"/>
      <c r="C162" s="2" t="s">
        <v>319</v>
      </c>
      <c r="D162" s="3">
        <v>982.40212499999984</v>
      </c>
      <c r="E162" s="2">
        <v>0</v>
      </c>
      <c r="F162" s="6" t="s">
        <v>152</v>
      </c>
    </row>
    <row r="163" spans="1:6" x14ac:dyDescent="0.3">
      <c r="A163" s="1"/>
      <c r="B163" s="1"/>
      <c r="C163" s="2" t="s">
        <v>320</v>
      </c>
      <c r="D163" s="3">
        <v>5732.7600219726564</v>
      </c>
      <c r="E163" s="2">
        <v>0</v>
      </c>
      <c r="F163" s="6" t="s">
        <v>152</v>
      </c>
    </row>
    <row r="164" spans="1:6" x14ac:dyDescent="0.3">
      <c r="A164" s="1"/>
      <c r="B164" s="1"/>
      <c r="C164" s="2" t="s">
        <v>321</v>
      </c>
      <c r="D164" s="3">
        <v>477.8</v>
      </c>
      <c r="E164" s="2">
        <v>0</v>
      </c>
      <c r="F164" s="6" t="s">
        <v>152</v>
      </c>
    </row>
    <row r="165" spans="1:6" x14ac:dyDescent="0.3">
      <c r="A165" s="1"/>
      <c r="B165" s="1"/>
      <c r="C165" s="2" t="s">
        <v>322</v>
      </c>
      <c r="D165" s="3">
        <v>112.27999999999999</v>
      </c>
      <c r="E165" s="2">
        <v>0</v>
      </c>
      <c r="F165" s="6" t="s">
        <v>152</v>
      </c>
    </row>
    <row r="166" spans="1:6" x14ac:dyDescent="0.3">
      <c r="A166" s="1"/>
      <c r="B166" s="1"/>
      <c r="C166" s="4" t="s">
        <v>323</v>
      </c>
      <c r="D166" s="5">
        <v>2170158.8036316223</v>
      </c>
      <c r="E166" s="4">
        <v>2254711.0292705963</v>
      </c>
      <c r="F166" s="7" t="s">
        <v>152</v>
      </c>
    </row>
    <row r="167" spans="1:6" x14ac:dyDescent="0.3">
      <c r="A167" s="1"/>
      <c r="B167" s="1" t="s">
        <v>0</v>
      </c>
      <c r="C167" s="2"/>
      <c r="D167" s="3"/>
      <c r="E167" s="2"/>
      <c r="F167" s="6" t="s">
        <v>152</v>
      </c>
    </row>
    <row r="168" spans="1:6" x14ac:dyDescent="0.3">
      <c r="A168" s="1"/>
      <c r="B168" s="1"/>
      <c r="C168" s="2" t="s">
        <v>1</v>
      </c>
      <c r="D168" s="3">
        <v>145813.00156249999</v>
      </c>
      <c r="E168" s="2">
        <v>216000</v>
      </c>
      <c r="F168" s="6" t="s">
        <v>324</v>
      </c>
    </row>
    <row r="169" spans="1:6" x14ac:dyDescent="0.3">
      <c r="A169" s="1"/>
      <c r="B169" s="1"/>
      <c r="C169" s="2" t="s">
        <v>2</v>
      </c>
      <c r="D169" s="3">
        <v>24385.27</v>
      </c>
      <c r="E169" s="2">
        <v>0</v>
      </c>
      <c r="F169" s="6" t="s">
        <v>152</v>
      </c>
    </row>
    <row r="170" spans="1:6" x14ac:dyDescent="0.3">
      <c r="A170" s="1"/>
      <c r="B170" s="1"/>
      <c r="C170" s="2" t="s">
        <v>3</v>
      </c>
      <c r="D170" s="3">
        <v>1070</v>
      </c>
      <c r="E170" s="2">
        <v>0</v>
      </c>
      <c r="F170" s="6" t="s">
        <v>152</v>
      </c>
    </row>
    <row r="171" spans="1:6" x14ac:dyDescent="0.3">
      <c r="A171" s="1"/>
      <c r="B171" s="1"/>
      <c r="C171" s="2" t="s">
        <v>4</v>
      </c>
      <c r="D171" s="3">
        <v>9888.11</v>
      </c>
      <c r="E171" s="2">
        <v>5000</v>
      </c>
      <c r="F171" s="6" t="s">
        <v>152</v>
      </c>
    </row>
    <row r="172" spans="1:6" x14ac:dyDescent="0.3">
      <c r="A172" s="1"/>
      <c r="B172" s="1"/>
      <c r="C172" s="2" t="s">
        <v>5</v>
      </c>
      <c r="D172" s="3">
        <v>99.960000991821289</v>
      </c>
      <c r="E172" s="2">
        <v>0</v>
      </c>
      <c r="F172" s="6" t="s">
        <v>152</v>
      </c>
    </row>
    <row r="173" spans="1:6" x14ac:dyDescent="0.3">
      <c r="A173" s="1"/>
      <c r="B173" s="1"/>
      <c r="C173" s="2" t="s">
        <v>6</v>
      </c>
      <c r="D173" s="3">
        <v>15410</v>
      </c>
      <c r="E173" s="2">
        <v>12500</v>
      </c>
      <c r="F173" s="6" t="s">
        <v>325</v>
      </c>
    </row>
    <row r="174" spans="1:6" x14ac:dyDescent="0.3">
      <c r="A174" s="1"/>
      <c r="B174" s="1"/>
      <c r="C174" s="2" t="s">
        <v>7</v>
      </c>
      <c r="D174" s="3">
        <v>1500</v>
      </c>
      <c r="E174" s="2">
        <v>1500</v>
      </c>
      <c r="F174" s="6" t="s">
        <v>152</v>
      </c>
    </row>
    <row r="175" spans="1:6" x14ac:dyDescent="0.3">
      <c r="A175" s="1"/>
      <c r="B175" s="1"/>
      <c r="C175" s="2" t="s">
        <v>8</v>
      </c>
      <c r="D175" s="3">
        <v>301.99999237060547</v>
      </c>
      <c r="E175" s="2">
        <v>1221</v>
      </c>
      <c r="F175" s="6" t="s">
        <v>152</v>
      </c>
    </row>
    <row r="176" spans="1:6" x14ac:dyDescent="0.3">
      <c r="A176" s="1"/>
      <c r="B176" s="1"/>
      <c r="C176" s="2" t="s">
        <v>9</v>
      </c>
      <c r="D176" s="3">
        <v>125.04000091552734</v>
      </c>
      <c r="E176" s="2">
        <v>125</v>
      </c>
      <c r="F176" s="6" t="s">
        <v>152</v>
      </c>
    </row>
    <row r="177" spans="1:6" x14ac:dyDescent="0.3">
      <c r="A177" s="1"/>
      <c r="B177" s="1"/>
      <c r="C177" s="2" t="s">
        <v>10</v>
      </c>
      <c r="D177" s="3">
        <v>782</v>
      </c>
      <c r="E177" s="2">
        <v>0</v>
      </c>
      <c r="F177" s="6" t="s">
        <v>152</v>
      </c>
    </row>
    <row r="178" spans="1:6" x14ac:dyDescent="0.3">
      <c r="A178" s="1"/>
      <c r="B178" s="1"/>
      <c r="C178" s="2" t="s">
        <v>11</v>
      </c>
      <c r="D178" s="3">
        <v>14000.040434570312</v>
      </c>
      <c r="E178" s="2">
        <v>14000</v>
      </c>
      <c r="F178" s="6" t="s">
        <v>152</v>
      </c>
    </row>
    <row r="179" spans="1:6" x14ac:dyDescent="0.3">
      <c r="A179" s="1"/>
      <c r="B179" s="1"/>
      <c r="C179" s="2" t="s">
        <v>12</v>
      </c>
      <c r="D179" s="3">
        <v>6832.1799999999994</v>
      </c>
      <c r="E179" s="2">
        <v>10250</v>
      </c>
      <c r="F179" s="6" t="s">
        <v>326</v>
      </c>
    </row>
    <row r="180" spans="1:6" x14ac:dyDescent="0.3">
      <c r="A180" s="1"/>
      <c r="B180" s="1"/>
      <c r="C180" s="2" t="s">
        <v>13</v>
      </c>
      <c r="D180" s="3">
        <v>6080.6900000000005</v>
      </c>
      <c r="E180" s="2">
        <v>5825</v>
      </c>
      <c r="F180" s="6" t="s">
        <v>152</v>
      </c>
    </row>
    <row r="181" spans="1:6" x14ac:dyDescent="0.3">
      <c r="A181" s="1"/>
      <c r="B181" s="1"/>
      <c r="C181" s="2" t="s">
        <v>14</v>
      </c>
      <c r="D181" s="3">
        <v>304.83</v>
      </c>
      <c r="E181" s="2">
        <v>0</v>
      </c>
      <c r="F181" s="6" t="s">
        <v>152</v>
      </c>
    </row>
    <row r="182" spans="1:6" x14ac:dyDescent="0.3">
      <c r="A182" s="1"/>
      <c r="B182" s="1"/>
      <c r="C182" s="4" t="s">
        <v>15</v>
      </c>
      <c r="D182" s="5">
        <v>226593.12199134822</v>
      </c>
      <c r="E182" s="4">
        <v>266421</v>
      </c>
      <c r="F182" s="7" t="s">
        <v>152</v>
      </c>
    </row>
    <row r="183" spans="1:6" x14ac:dyDescent="0.3">
      <c r="A183" s="1"/>
      <c r="B183" s="1" t="s">
        <v>16</v>
      </c>
      <c r="C183" s="2"/>
      <c r="D183" s="3"/>
      <c r="E183" s="2"/>
      <c r="F183" s="6" t="s">
        <v>152</v>
      </c>
    </row>
    <row r="184" spans="1:6" x14ac:dyDescent="0.3">
      <c r="A184" s="1"/>
      <c r="B184" s="1"/>
      <c r="C184" s="2" t="s">
        <v>17</v>
      </c>
      <c r="D184" s="3">
        <v>3000.0000610351563</v>
      </c>
      <c r="E184" s="2">
        <v>3000</v>
      </c>
      <c r="F184" s="6" t="s">
        <v>152</v>
      </c>
    </row>
    <row r="185" spans="1:6" x14ac:dyDescent="0.3">
      <c r="A185" s="1"/>
      <c r="B185" s="1"/>
      <c r="C185" s="4" t="s">
        <v>18</v>
      </c>
      <c r="D185" s="5">
        <v>3000.0000610351563</v>
      </c>
      <c r="E185" s="4">
        <v>3000</v>
      </c>
      <c r="F185" s="7" t="s">
        <v>152</v>
      </c>
    </row>
    <row r="186" spans="1:6" x14ac:dyDescent="0.3">
      <c r="A186" s="1"/>
      <c r="B186" s="1" t="s">
        <v>19</v>
      </c>
      <c r="C186" s="2"/>
      <c r="D186" s="3"/>
      <c r="E186" s="2"/>
      <c r="F186" s="6" t="s">
        <v>152</v>
      </c>
    </row>
    <row r="187" spans="1:6" x14ac:dyDescent="0.3">
      <c r="A187" s="1"/>
      <c r="B187" s="1"/>
      <c r="C187" s="2" t="s">
        <v>20</v>
      </c>
      <c r="D187" s="3">
        <v>112764.95972656249</v>
      </c>
      <c r="E187" s="2">
        <v>114500</v>
      </c>
      <c r="F187" s="6" t="s">
        <v>152</v>
      </c>
    </row>
    <row r="188" spans="1:6" x14ac:dyDescent="0.3">
      <c r="A188" s="1"/>
      <c r="B188" s="1"/>
      <c r="C188" s="2" t="s">
        <v>21</v>
      </c>
      <c r="D188" s="3">
        <v>115802.00378051757</v>
      </c>
      <c r="E188" s="2">
        <v>100000</v>
      </c>
      <c r="F188" s="6" t="s">
        <v>152</v>
      </c>
    </row>
    <row r="189" spans="1:6" x14ac:dyDescent="0.3">
      <c r="A189" s="1"/>
      <c r="B189" s="1"/>
      <c r="C189" s="2" t="s">
        <v>22</v>
      </c>
      <c r="D189" s="3">
        <v>11999.999741210939</v>
      </c>
      <c r="E189" s="2">
        <v>12000</v>
      </c>
      <c r="F189" s="6" t="s">
        <v>152</v>
      </c>
    </row>
    <row r="190" spans="1:6" x14ac:dyDescent="0.3">
      <c r="A190" s="1"/>
      <c r="B190" s="1"/>
      <c r="C190" s="2" t="s">
        <v>23</v>
      </c>
      <c r="D190" s="3">
        <v>19799.999514160154</v>
      </c>
      <c r="E190" s="2">
        <v>28000</v>
      </c>
      <c r="F190" s="6" t="s">
        <v>152</v>
      </c>
    </row>
    <row r="191" spans="1:6" x14ac:dyDescent="0.3">
      <c r="A191" s="1"/>
      <c r="B191" s="1"/>
      <c r="C191" s="2" t="s">
        <v>24</v>
      </c>
      <c r="D191" s="3">
        <v>24999.9609375</v>
      </c>
      <c r="E191" s="2">
        <v>25000</v>
      </c>
      <c r="F191" s="6" t="s">
        <v>152</v>
      </c>
    </row>
    <row r="192" spans="1:6" x14ac:dyDescent="0.3">
      <c r="A192" s="1"/>
      <c r="B192" s="1"/>
      <c r="C192" s="2" t="s">
        <v>25</v>
      </c>
      <c r="D192" s="3">
        <v>75000.000061035156</v>
      </c>
      <c r="E192" s="2">
        <v>105000</v>
      </c>
      <c r="F192" s="6" t="s">
        <v>152</v>
      </c>
    </row>
    <row r="193" spans="1:6" x14ac:dyDescent="0.3">
      <c r="A193" s="1"/>
      <c r="B193" s="1"/>
      <c r="C193" s="2" t="s">
        <v>26</v>
      </c>
      <c r="D193" s="3">
        <v>68154.958125000005</v>
      </c>
      <c r="E193" s="2">
        <v>44000</v>
      </c>
      <c r="F193" s="6" t="s">
        <v>152</v>
      </c>
    </row>
    <row r="194" spans="1:6" x14ac:dyDescent="0.3">
      <c r="A194" s="1"/>
      <c r="B194" s="1"/>
      <c r="C194" s="2" t="s">
        <v>27</v>
      </c>
      <c r="D194" s="3">
        <v>52100.038593750003</v>
      </c>
      <c r="E194" s="2">
        <v>50000</v>
      </c>
      <c r="F194" s="6" t="s">
        <v>354</v>
      </c>
    </row>
    <row r="195" spans="1:6" x14ac:dyDescent="0.3">
      <c r="A195" s="1"/>
      <c r="B195" s="1"/>
      <c r="C195" s="2" t="s">
        <v>28</v>
      </c>
      <c r="D195" s="3">
        <v>159999.9549609375</v>
      </c>
      <c r="E195" s="2">
        <v>160000</v>
      </c>
      <c r="F195" s="6" t="s">
        <v>152</v>
      </c>
    </row>
    <row r="196" spans="1:6" x14ac:dyDescent="0.3">
      <c r="A196" s="1"/>
      <c r="B196" s="1"/>
      <c r="C196" s="2" t="s">
        <v>29</v>
      </c>
      <c r="D196" s="3">
        <v>5543.0401611328125</v>
      </c>
      <c r="E196" s="2">
        <v>15500</v>
      </c>
      <c r="F196" s="6" t="s">
        <v>152</v>
      </c>
    </row>
    <row r="197" spans="1:6" x14ac:dyDescent="0.3">
      <c r="A197" s="1"/>
      <c r="B197" s="1"/>
      <c r="C197" s="2" t="s">
        <v>30</v>
      </c>
      <c r="D197" s="3">
        <v>35897.999984741211</v>
      </c>
      <c r="E197" s="2">
        <v>41540</v>
      </c>
      <c r="F197" s="6" t="s">
        <v>152</v>
      </c>
    </row>
    <row r="198" spans="1:6" x14ac:dyDescent="0.3">
      <c r="A198" s="1"/>
      <c r="B198" s="1"/>
      <c r="C198" s="2" t="s">
        <v>31</v>
      </c>
      <c r="D198" s="3">
        <v>194.4</v>
      </c>
      <c r="E198" s="2">
        <v>0</v>
      </c>
      <c r="F198" s="6" t="s">
        <v>152</v>
      </c>
    </row>
    <row r="199" spans="1:6" x14ac:dyDescent="0.3">
      <c r="A199" s="1"/>
      <c r="B199" s="1"/>
      <c r="C199" s="2" t="s">
        <v>32</v>
      </c>
      <c r="D199" s="3">
        <v>784.52</v>
      </c>
      <c r="E199" s="2">
        <v>65</v>
      </c>
      <c r="F199" s="6" t="s">
        <v>152</v>
      </c>
    </row>
    <row r="200" spans="1:6" x14ac:dyDescent="0.3">
      <c r="A200" s="1"/>
      <c r="B200" s="1"/>
      <c r="C200" s="2" t="s">
        <v>344</v>
      </c>
      <c r="D200" s="3">
        <v>1813.62</v>
      </c>
      <c r="E200" s="2">
        <v>0</v>
      </c>
      <c r="F200" s="6" t="s">
        <v>152</v>
      </c>
    </row>
    <row r="201" spans="1:6" x14ac:dyDescent="0.3">
      <c r="A201" s="1"/>
      <c r="B201" s="1"/>
      <c r="C201" s="2" t="s">
        <v>33</v>
      </c>
      <c r="D201" s="3">
        <v>16.46</v>
      </c>
      <c r="E201" s="2">
        <v>300</v>
      </c>
      <c r="F201" s="6" t="s">
        <v>152</v>
      </c>
    </row>
    <row r="202" spans="1:6" x14ac:dyDescent="0.3">
      <c r="A202" s="1"/>
      <c r="B202" s="1"/>
      <c r="C202" s="2" t="s">
        <v>34</v>
      </c>
      <c r="D202" s="3">
        <v>177</v>
      </c>
      <c r="E202" s="2">
        <v>2000</v>
      </c>
      <c r="F202" s="6" t="s">
        <v>152</v>
      </c>
    </row>
    <row r="203" spans="1:6" x14ac:dyDescent="0.3">
      <c r="A203" s="1"/>
      <c r="B203" s="1"/>
      <c r="C203" s="2" t="s">
        <v>35</v>
      </c>
      <c r="D203" s="3">
        <v>12024.400000000003</v>
      </c>
      <c r="E203" s="2">
        <v>2640</v>
      </c>
      <c r="F203" s="6" t="s">
        <v>152</v>
      </c>
    </row>
    <row r="204" spans="1:6" x14ac:dyDescent="0.3">
      <c r="A204" s="1"/>
      <c r="B204" s="1"/>
      <c r="C204" s="2" t="s">
        <v>36</v>
      </c>
      <c r="D204" s="3">
        <v>1325.82</v>
      </c>
      <c r="E204" s="2">
        <v>500</v>
      </c>
      <c r="F204" s="6" t="s">
        <v>152</v>
      </c>
    </row>
    <row r="205" spans="1:6" x14ac:dyDescent="0.3">
      <c r="A205" s="1"/>
      <c r="B205" s="1"/>
      <c r="C205" s="2" t="s">
        <v>37</v>
      </c>
      <c r="D205" s="3">
        <v>150</v>
      </c>
      <c r="E205" s="2">
        <v>150</v>
      </c>
      <c r="F205" s="6" t="s">
        <v>152</v>
      </c>
    </row>
    <row r="206" spans="1:6" x14ac:dyDescent="0.3">
      <c r="A206" s="1"/>
      <c r="B206" s="1"/>
      <c r="C206" s="4" t="s">
        <v>38</v>
      </c>
      <c r="D206" s="5">
        <v>698549.13558654778</v>
      </c>
      <c r="E206" s="4">
        <v>701195</v>
      </c>
      <c r="F206" s="7" t="s">
        <v>152</v>
      </c>
    </row>
    <row r="207" spans="1:6" x14ac:dyDescent="0.3">
      <c r="A207" s="1"/>
      <c r="B207" s="1" t="s">
        <v>39</v>
      </c>
      <c r="C207" s="2"/>
      <c r="D207" s="3"/>
      <c r="E207" s="2"/>
      <c r="F207" s="6" t="s">
        <v>152</v>
      </c>
    </row>
    <row r="208" spans="1:6" x14ac:dyDescent="0.3">
      <c r="A208" s="1"/>
      <c r="B208" s="1"/>
      <c r="C208" s="2" t="s">
        <v>40</v>
      </c>
      <c r="D208" s="3">
        <v>100442.00225585938</v>
      </c>
      <c r="E208" s="2">
        <v>371000</v>
      </c>
      <c r="F208" s="6" t="s">
        <v>420</v>
      </c>
    </row>
    <row r="209" spans="1:6" x14ac:dyDescent="0.3">
      <c r="A209" s="1"/>
      <c r="B209" s="1"/>
      <c r="C209" s="2" t="s">
        <v>41</v>
      </c>
      <c r="D209" s="3">
        <v>1500</v>
      </c>
      <c r="E209" s="2">
        <v>1500</v>
      </c>
      <c r="F209" s="6" t="s">
        <v>152</v>
      </c>
    </row>
    <row r="210" spans="1:6" x14ac:dyDescent="0.3">
      <c r="A210" s="1"/>
      <c r="B210" s="1"/>
      <c r="C210" s="2" t="s">
        <v>42</v>
      </c>
      <c r="D210" s="3">
        <v>1199.9999871826171</v>
      </c>
      <c r="E210" s="2">
        <v>700</v>
      </c>
      <c r="F210" s="6" t="s">
        <v>152</v>
      </c>
    </row>
    <row r="211" spans="1:6" x14ac:dyDescent="0.3">
      <c r="A211" s="1"/>
      <c r="B211" s="1"/>
      <c r="C211" s="2" t="s">
        <v>43</v>
      </c>
      <c r="D211" s="3">
        <v>20000.039628906248</v>
      </c>
      <c r="E211" s="2">
        <v>26250</v>
      </c>
      <c r="F211" s="6" t="s">
        <v>152</v>
      </c>
    </row>
    <row r="212" spans="1:6" x14ac:dyDescent="0.3">
      <c r="A212" s="1"/>
      <c r="B212" s="1"/>
      <c r="C212" s="2" t="s">
        <v>44</v>
      </c>
      <c r="D212" s="3">
        <v>94030.66</v>
      </c>
      <c r="E212" s="2">
        <v>82000</v>
      </c>
      <c r="F212" s="6" t="s">
        <v>355</v>
      </c>
    </row>
    <row r="213" spans="1:6" x14ac:dyDescent="0.3">
      <c r="A213" s="1"/>
      <c r="B213" s="1"/>
      <c r="C213" s="2" t="s">
        <v>45</v>
      </c>
      <c r="D213" s="3">
        <v>350712.97046874999</v>
      </c>
      <c r="E213" s="2">
        <v>221813</v>
      </c>
      <c r="F213" s="6" t="s">
        <v>152</v>
      </c>
    </row>
    <row r="214" spans="1:6" x14ac:dyDescent="0.3">
      <c r="A214" s="1"/>
      <c r="B214" s="1"/>
      <c r="C214" s="2" t="s">
        <v>46</v>
      </c>
      <c r="D214" s="3">
        <v>71550.001025390637</v>
      </c>
      <c r="E214" s="2">
        <v>132550</v>
      </c>
      <c r="F214" s="6" t="s">
        <v>152</v>
      </c>
    </row>
    <row r="215" spans="1:6" x14ac:dyDescent="0.3">
      <c r="A215" s="1"/>
      <c r="B215" s="1"/>
      <c r="C215" s="2" t="s">
        <v>47</v>
      </c>
      <c r="D215" s="3">
        <v>47612.61</v>
      </c>
      <c r="E215" s="2">
        <v>0</v>
      </c>
      <c r="F215" s="6" t="s">
        <v>152</v>
      </c>
    </row>
    <row r="216" spans="1:6" x14ac:dyDescent="0.3">
      <c r="A216" s="1"/>
      <c r="B216" s="1"/>
      <c r="C216" s="2" t="s">
        <v>48</v>
      </c>
      <c r="D216" s="3">
        <v>45500.039296875002</v>
      </c>
      <c r="E216" s="2">
        <v>101750</v>
      </c>
      <c r="F216" s="6" t="s">
        <v>152</v>
      </c>
    </row>
    <row r="217" spans="1:6" x14ac:dyDescent="0.3">
      <c r="A217" s="1"/>
      <c r="B217" s="1"/>
      <c r="C217" s="2" t="s">
        <v>49</v>
      </c>
      <c r="D217" s="3">
        <v>1096.2</v>
      </c>
      <c r="E217" s="2">
        <v>15000</v>
      </c>
      <c r="F217" s="6" t="s">
        <v>152</v>
      </c>
    </row>
    <row r="218" spans="1:6" x14ac:dyDescent="0.3">
      <c r="A218" s="1"/>
      <c r="B218" s="1"/>
      <c r="C218" s="2" t="s">
        <v>50</v>
      </c>
      <c r="D218" s="3">
        <v>13500.000048828126</v>
      </c>
      <c r="E218" s="2">
        <v>15250</v>
      </c>
      <c r="F218" s="6" t="s">
        <v>152</v>
      </c>
    </row>
    <row r="219" spans="1:6" x14ac:dyDescent="0.3">
      <c r="A219" s="1"/>
      <c r="B219" s="1"/>
      <c r="C219" s="2" t="s">
        <v>51</v>
      </c>
      <c r="D219" s="3">
        <v>11199.959970703125</v>
      </c>
      <c r="E219" s="2">
        <v>8700</v>
      </c>
      <c r="F219" s="6" t="s">
        <v>152</v>
      </c>
    </row>
    <row r="220" spans="1:6" x14ac:dyDescent="0.3">
      <c r="A220" s="1"/>
      <c r="B220" s="1"/>
      <c r="C220" s="2" t="s">
        <v>52</v>
      </c>
      <c r="D220" s="3">
        <v>2288.0000610351563</v>
      </c>
      <c r="E220" s="2">
        <v>3000</v>
      </c>
      <c r="F220" s="6" t="s">
        <v>152</v>
      </c>
    </row>
    <row r="221" spans="1:6" x14ac:dyDescent="0.3">
      <c r="A221" s="1"/>
      <c r="B221" s="1"/>
      <c r="C221" s="2" t="s">
        <v>53</v>
      </c>
      <c r="D221" s="3">
        <v>1205.76</v>
      </c>
      <c r="E221" s="2">
        <v>150</v>
      </c>
      <c r="F221" s="6" t="s">
        <v>152</v>
      </c>
    </row>
    <row r="222" spans="1:6" x14ac:dyDescent="0.3">
      <c r="A222" s="1"/>
      <c r="B222" s="1"/>
      <c r="C222" s="2" t="s">
        <v>54</v>
      </c>
      <c r="D222" s="3">
        <v>4800</v>
      </c>
      <c r="E222" s="2">
        <v>5000</v>
      </c>
      <c r="F222" s="6" t="s">
        <v>152</v>
      </c>
    </row>
    <row r="223" spans="1:6" x14ac:dyDescent="0.3">
      <c r="A223" s="1"/>
      <c r="B223" s="1"/>
      <c r="C223" s="2" t="s">
        <v>55</v>
      </c>
      <c r="D223" s="3">
        <v>9999.9597558593741</v>
      </c>
      <c r="E223" s="2">
        <v>15000</v>
      </c>
      <c r="F223" s="6" t="s">
        <v>152</v>
      </c>
    </row>
    <row r="224" spans="1:6" x14ac:dyDescent="0.3">
      <c r="A224" s="1"/>
      <c r="B224" s="1"/>
      <c r="C224" s="2" t="s">
        <v>56</v>
      </c>
      <c r="D224" s="3">
        <v>2000.0401000976563</v>
      </c>
      <c r="E224" s="2">
        <v>2000</v>
      </c>
      <c r="F224" s="6" t="s">
        <v>152</v>
      </c>
    </row>
    <row r="225" spans="1:6" x14ac:dyDescent="0.3">
      <c r="A225" s="1"/>
      <c r="B225" s="1"/>
      <c r="C225" s="2" t="s">
        <v>345</v>
      </c>
      <c r="D225" s="3">
        <v>6026.2800000000007</v>
      </c>
      <c r="E225" s="2">
        <v>0</v>
      </c>
      <c r="F225" s="6" t="s">
        <v>152</v>
      </c>
    </row>
    <row r="226" spans="1:6" x14ac:dyDescent="0.3">
      <c r="A226" s="1"/>
      <c r="B226" s="1"/>
      <c r="C226" s="2" t="s">
        <v>57</v>
      </c>
      <c r="D226" s="3">
        <v>125.04000091552734</v>
      </c>
      <c r="E226" s="2">
        <v>125</v>
      </c>
      <c r="F226" s="6" t="s">
        <v>152</v>
      </c>
    </row>
    <row r="227" spans="1:6" x14ac:dyDescent="0.3">
      <c r="A227" s="1"/>
      <c r="B227" s="1"/>
      <c r="C227" s="2" t="s">
        <v>58</v>
      </c>
      <c r="D227" s="3">
        <v>132</v>
      </c>
      <c r="E227" s="2">
        <v>125</v>
      </c>
      <c r="F227" s="6" t="s">
        <v>152</v>
      </c>
    </row>
    <row r="228" spans="1:6" x14ac:dyDescent="0.3">
      <c r="A228" s="1"/>
      <c r="B228" s="1"/>
      <c r="C228" s="2" t="s">
        <v>59</v>
      </c>
      <c r="D228" s="3">
        <v>59</v>
      </c>
      <c r="E228" s="2">
        <v>0</v>
      </c>
      <c r="F228" s="6" t="s">
        <v>152</v>
      </c>
    </row>
    <row r="229" spans="1:6" x14ac:dyDescent="0.3">
      <c r="A229" s="1"/>
      <c r="B229" s="1"/>
      <c r="C229" s="2" t="s">
        <v>60</v>
      </c>
      <c r="D229" s="3">
        <v>5638.07</v>
      </c>
      <c r="E229" s="2">
        <v>550</v>
      </c>
      <c r="F229" s="6" t="s">
        <v>152</v>
      </c>
    </row>
    <row r="230" spans="1:6" x14ac:dyDescent="0.3">
      <c r="A230" s="1"/>
      <c r="B230" s="1"/>
      <c r="C230" s="2" t="s">
        <v>61</v>
      </c>
      <c r="D230" s="3">
        <v>309.95999908447266</v>
      </c>
      <c r="E230" s="2">
        <v>0</v>
      </c>
      <c r="F230" s="6" t="s">
        <v>152</v>
      </c>
    </row>
    <row r="231" spans="1:6" x14ac:dyDescent="0.3">
      <c r="A231" s="1"/>
      <c r="B231" s="1"/>
      <c r="C231" s="2" t="s">
        <v>62</v>
      </c>
      <c r="D231" s="3">
        <v>2000.0400280761719</v>
      </c>
      <c r="E231" s="2">
        <v>1000</v>
      </c>
      <c r="F231" s="6" t="s">
        <v>152</v>
      </c>
    </row>
    <row r="232" spans="1:6" x14ac:dyDescent="0.3">
      <c r="A232" s="1"/>
      <c r="B232" s="1"/>
      <c r="C232" s="2" t="s">
        <v>63</v>
      </c>
      <c r="D232" s="3">
        <v>65.040000915527344</v>
      </c>
      <c r="E232" s="2">
        <v>0</v>
      </c>
      <c r="F232" s="6" t="s">
        <v>152</v>
      </c>
    </row>
    <row r="233" spans="1:6" x14ac:dyDescent="0.3">
      <c r="A233" s="1"/>
      <c r="B233" s="1"/>
      <c r="C233" s="2" t="s">
        <v>64</v>
      </c>
      <c r="D233" s="3">
        <v>4847.6399999999994</v>
      </c>
      <c r="E233" s="2">
        <v>4560</v>
      </c>
      <c r="F233" s="6" t="s">
        <v>152</v>
      </c>
    </row>
    <row r="234" spans="1:6" x14ac:dyDescent="0.3">
      <c r="A234" s="1"/>
      <c r="B234" s="1"/>
      <c r="C234" s="2" t="s">
        <v>65</v>
      </c>
      <c r="D234" s="3">
        <v>5925</v>
      </c>
      <c r="E234" s="2">
        <v>500</v>
      </c>
      <c r="F234" s="6" t="s">
        <v>152</v>
      </c>
    </row>
    <row r="235" spans="1:6" x14ac:dyDescent="0.3">
      <c r="A235" s="1"/>
      <c r="B235" s="1"/>
      <c r="C235" s="2" t="s">
        <v>66</v>
      </c>
      <c r="D235" s="3">
        <v>5000.040046386719</v>
      </c>
      <c r="E235" s="2">
        <v>5000</v>
      </c>
      <c r="F235" s="6" t="s">
        <v>152</v>
      </c>
    </row>
    <row r="236" spans="1:6" x14ac:dyDescent="0.3">
      <c r="A236" s="1"/>
      <c r="B236" s="1"/>
      <c r="C236" s="2" t="s">
        <v>67</v>
      </c>
      <c r="D236" s="3">
        <v>221.81</v>
      </c>
      <c r="E236" s="2">
        <v>500</v>
      </c>
      <c r="F236" s="6" t="s">
        <v>152</v>
      </c>
    </row>
    <row r="237" spans="1:6" x14ac:dyDescent="0.3">
      <c r="A237" s="1"/>
      <c r="B237" s="1"/>
      <c r="C237" s="2" t="s">
        <v>68</v>
      </c>
      <c r="D237" s="3">
        <v>9186.98</v>
      </c>
      <c r="E237" s="2">
        <v>8000</v>
      </c>
      <c r="F237" s="6" t="s">
        <v>152</v>
      </c>
    </row>
    <row r="238" spans="1:6" x14ac:dyDescent="0.3">
      <c r="A238" s="1"/>
      <c r="B238" s="1"/>
      <c r="C238" s="2" t="s">
        <v>69</v>
      </c>
      <c r="D238" s="3">
        <v>3999.9599914550781</v>
      </c>
      <c r="E238" s="2">
        <v>4000</v>
      </c>
      <c r="F238" s="6" t="s">
        <v>152</v>
      </c>
    </row>
    <row r="239" spans="1:6" x14ac:dyDescent="0.3">
      <c r="A239" s="1"/>
      <c r="B239" s="1"/>
      <c r="C239" s="2" t="s">
        <v>70</v>
      </c>
      <c r="D239" s="3">
        <v>4737.5599999999995</v>
      </c>
      <c r="E239" s="2">
        <v>4600</v>
      </c>
      <c r="F239" s="6" t="s">
        <v>152</v>
      </c>
    </row>
    <row r="240" spans="1:6" x14ac:dyDescent="0.3">
      <c r="A240" s="1"/>
      <c r="B240" s="1"/>
      <c r="C240" s="2" t="s">
        <v>346</v>
      </c>
      <c r="D240" s="3">
        <v>108</v>
      </c>
      <c r="E240" s="2">
        <v>0</v>
      </c>
      <c r="F240" s="6" t="s">
        <v>152</v>
      </c>
    </row>
    <row r="241" spans="1:6" x14ac:dyDescent="0.3">
      <c r="A241" s="1"/>
      <c r="B241" s="1"/>
      <c r="C241" s="2" t="s">
        <v>71</v>
      </c>
      <c r="D241" s="3">
        <v>399.95997619628906</v>
      </c>
      <c r="E241" s="2">
        <v>400</v>
      </c>
      <c r="F241" s="6" t="s">
        <v>152</v>
      </c>
    </row>
    <row r="242" spans="1:6" x14ac:dyDescent="0.3">
      <c r="A242" s="1"/>
      <c r="B242" s="1"/>
      <c r="C242" s="2" t="s">
        <v>72</v>
      </c>
      <c r="D242" s="3">
        <v>123.67</v>
      </c>
      <c r="E242" s="2">
        <v>100</v>
      </c>
      <c r="F242" s="6" t="s">
        <v>152</v>
      </c>
    </row>
    <row r="243" spans="1:6" x14ac:dyDescent="0.3">
      <c r="A243" s="1"/>
      <c r="B243" s="1"/>
      <c r="C243" s="2" t="s">
        <v>73</v>
      </c>
      <c r="D243" s="3">
        <v>7644.9000000000005</v>
      </c>
      <c r="E243" s="2">
        <v>0</v>
      </c>
      <c r="F243" s="6" t="s">
        <v>152</v>
      </c>
    </row>
    <row r="244" spans="1:6" x14ac:dyDescent="0.3">
      <c r="A244" s="1"/>
      <c r="B244" s="1"/>
      <c r="C244" s="2" t="s">
        <v>74</v>
      </c>
      <c r="D244" s="3">
        <v>1799</v>
      </c>
      <c r="E244" s="2">
        <v>0</v>
      </c>
      <c r="F244" s="6" t="s">
        <v>152</v>
      </c>
    </row>
    <row r="245" spans="1:6" x14ac:dyDescent="0.3">
      <c r="A245" s="1"/>
      <c r="B245" s="1"/>
      <c r="C245" s="2" t="s">
        <v>75</v>
      </c>
      <c r="D245" s="3">
        <v>9389.2999999999993</v>
      </c>
      <c r="E245" s="2">
        <v>2000</v>
      </c>
      <c r="F245" s="6" t="s">
        <v>152</v>
      </c>
    </row>
    <row r="246" spans="1:6" x14ac:dyDescent="0.3">
      <c r="A246" s="1"/>
      <c r="B246" s="1"/>
      <c r="C246" s="2" t="s">
        <v>76</v>
      </c>
      <c r="D246" s="3">
        <v>3999.9598388671875</v>
      </c>
      <c r="E246" s="2">
        <v>4000</v>
      </c>
      <c r="F246" s="6" t="s">
        <v>152</v>
      </c>
    </row>
    <row r="247" spans="1:6" x14ac:dyDescent="0.3">
      <c r="A247" s="1"/>
      <c r="B247" s="1"/>
      <c r="C247" s="2" t="s">
        <v>77</v>
      </c>
      <c r="D247" s="3">
        <v>99.959999084472656</v>
      </c>
      <c r="E247" s="2">
        <v>100</v>
      </c>
      <c r="F247" s="6" t="s">
        <v>152</v>
      </c>
    </row>
    <row r="248" spans="1:6" x14ac:dyDescent="0.3">
      <c r="A248" s="1"/>
      <c r="B248" s="1"/>
      <c r="C248" s="2" t="s">
        <v>78</v>
      </c>
      <c r="D248" s="3">
        <v>2499.9599609375</v>
      </c>
      <c r="E248" s="2">
        <v>2500</v>
      </c>
      <c r="F248" s="6" t="s">
        <v>152</v>
      </c>
    </row>
    <row r="249" spans="1:6" x14ac:dyDescent="0.3">
      <c r="A249" s="1"/>
      <c r="B249" s="1"/>
      <c r="C249" s="2" t="s">
        <v>79</v>
      </c>
      <c r="D249" s="3">
        <v>1499.9999645996095</v>
      </c>
      <c r="E249" s="2">
        <v>1500</v>
      </c>
      <c r="F249" s="6" t="s">
        <v>152</v>
      </c>
    </row>
    <row r="250" spans="1:6" x14ac:dyDescent="0.3">
      <c r="A250" s="1"/>
      <c r="B250" s="1"/>
      <c r="C250" s="2" t="s">
        <v>80</v>
      </c>
      <c r="D250" s="3">
        <v>5959.4599999999991</v>
      </c>
      <c r="E250" s="2">
        <v>2000</v>
      </c>
      <c r="F250" s="6" t="s">
        <v>152</v>
      </c>
    </row>
    <row r="251" spans="1:6" x14ac:dyDescent="0.3">
      <c r="A251" s="1"/>
      <c r="B251" s="1"/>
      <c r="C251" s="2" t="s">
        <v>81</v>
      </c>
      <c r="D251" s="3">
        <v>13333.99990234375</v>
      </c>
      <c r="E251" s="2">
        <v>29500</v>
      </c>
      <c r="F251" s="6" t="s">
        <v>152</v>
      </c>
    </row>
    <row r="252" spans="1:6" x14ac:dyDescent="0.3">
      <c r="A252" s="1"/>
      <c r="B252" s="1"/>
      <c r="C252" s="2" t="s">
        <v>82</v>
      </c>
      <c r="D252" s="3">
        <v>6706.25</v>
      </c>
      <c r="E252" s="2">
        <v>1500</v>
      </c>
      <c r="F252" s="6" t="s">
        <v>152</v>
      </c>
    </row>
    <row r="253" spans="1:6" x14ac:dyDescent="0.3">
      <c r="A253" s="1"/>
      <c r="B253" s="1"/>
      <c r="C253" s="4" t="s">
        <v>83</v>
      </c>
      <c r="D253" s="5">
        <v>880477.08230834967</v>
      </c>
      <c r="E253" s="4">
        <v>1074223</v>
      </c>
      <c r="F253" s="7" t="s">
        <v>152</v>
      </c>
    </row>
    <row r="254" spans="1:6" x14ac:dyDescent="0.3">
      <c r="A254" s="1"/>
      <c r="B254" s="1" t="s">
        <v>84</v>
      </c>
      <c r="C254" s="2"/>
      <c r="D254" s="3"/>
      <c r="E254" s="2"/>
      <c r="F254" s="6" t="s">
        <v>152</v>
      </c>
    </row>
    <row r="255" spans="1:6" x14ac:dyDescent="0.3">
      <c r="A255" s="1"/>
      <c r="B255" s="1"/>
      <c r="C255" s="2" t="s">
        <v>85</v>
      </c>
      <c r="D255" s="3">
        <v>6444.67</v>
      </c>
      <c r="E255" s="2">
        <v>6000</v>
      </c>
      <c r="F255" s="6" t="s">
        <v>152</v>
      </c>
    </row>
    <row r="256" spans="1:6" x14ac:dyDescent="0.3">
      <c r="A256" s="1"/>
      <c r="B256" s="1"/>
      <c r="C256" s="2" t="s">
        <v>86</v>
      </c>
      <c r="D256" s="3">
        <v>785230.99656250002</v>
      </c>
      <c r="E256" s="2">
        <v>800000</v>
      </c>
      <c r="F256" s="6" t="s">
        <v>152</v>
      </c>
    </row>
    <row r="257" spans="1:6" x14ac:dyDescent="0.3">
      <c r="A257" s="1"/>
      <c r="B257" s="1"/>
      <c r="C257" s="2" t="s">
        <v>87</v>
      </c>
      <c r="D257" s="3">
        <v>30000</v>
      </c>
      <c r="E257" s="2">
        <v>0</v>
      </c>
      <c r="F257" s="6" t="s">
        <v>152</v>
      </c>
    </row>
    <row r="258" spans="1:6" x14ac:dyDescent="0.3">
      <c r="A258" s="1"/>
      <c r="B258" s="1"/>
      <c r="C258" s="4" t="s">
        <v>88</v>
      </c>
      <c r="D258" s="5">
        <v>821675.66656250006</v>
      </c>
      <c r="E258" s="4">
        <v>806000</v>
      </c>
      <c r="F258" s="7" t="s">
        <v>152</v>
      </c>
    </row>
    <row r="259" spans="1:6" x14ac:dyDescent="0.3">
      <c r="A259" s="1"/>
      <c r="B259" s="1" t="s">
        <v>89</v>
      </c>
      <c r="C259" s="2"/>
      <c r="D259" s="3"/>
      <c r="E259" s="2"/>
      <c r="F259" s="6" t="s">
        <v>152</v>
      </c>
    </row>
    <row r="260" spans="1:6" x14ac:dyDescent="0.3">
      <c r="A260" s="1"/>
      <c r="B260" s="1"/>
      <c r="C260" s="2" t="s">
        <v>90</v>
      </c>
      <c r="D260" s="3">
        <v>18477</v>
      </c>
      <c r="E260" s="2">
        <v>18477</v>
      </c>
      <c r="F260" s="6" t="s">
        <v>152</v>
      </c>
    </row>
    <row r="261" spans="1:6" x14ac:dyDescent="0.3">
      <c r="A261" s="1"/>
      <c r="B261" s="1"/>
      <c r="C261" s="2" t="s">
        <v>91</v>
      </c>
      <c r="D261" s="3">
        <v>22000.000407714844</v>
      </c>
      <c r="E261" s="2">
        <v>22000</v>
      </c>
      <c r="F261" s="6" t="s">
        <v>152</v>
      </c>
    </row>
    <row r="262" spans="1:6" x14ac:dyDescent="0.3">
      <c r="A262" s="1"/>
      <c r="B262" s="1"/>
      <c r="C262" s="2" t="s">
        <v>92</v>
      </c>
      <c r="D262" s="3">
        <v>59999.9990234375</v>
      </c>
      <c r="E262" s="2">
        <v>60000</v>
      </c>
      <c r="F262" s="6" t="s">
        <v>152</v>
      </c>
    </row>
    <row r="263" spans="1:6" x14ac:dyDescent="0.3">
      <c r="A263" s="1"/>
      <c r="B263" s="1"/>
      <c r="C263" s="2" t="s">
        <v>93</v>
      </c>
      <c r="D263" s="3">
        <v>2000.0399780273438</v>
      </c>
      <c r="E263" s="2">
        <v>2000</v>
      </c>
      <c r="F263" s="6" t="s">
        <v>152</v>
      </c>
    </row>
    <row r="264" spans="1:6" x14ac:dyDescent="0.3">
      <c r="A264" s="1"/>
      <c r="B264" s="1"/>
      <c r="C264" s="2" t="s">
        <v>94</v>
      </c>
      <c r="D264" s="3">
        <v>2499.9600219726563</v>
      </c>
      <c r="E264" s="2">
        <v>2500</v>
      </c>
      <c r="F264" s="6" t="s">
        <v>152</v>
      </c>
    </row>
    <row r="265" spans="1:6" x14ac:dyDescent="0.3">
      <c r="A265" s="1"/>
      <c r="B265" s="1"/>
      <c r="C265" s="2" t="s">
        <v>95</v>
      </c>
      <c r="D265" s="3">
        <v>12000.000122070313</v>
      </c>
      <c r="E265" s="2">
        <v>12000</v>
      </c>
      <c r="F265" s="6" t="s">
        <v>152</v>
      </c>
    </row>
    <row r="266" spans="1:6" x14ac:dyDescent="0.3">
      <c r="A266" s="1"/>
      <c r="B266" s="1"/>
      <c r="C266" s="2" t="s">
        <v>96</v>
      </c>
      <c r="D266" s="3">
        <v>336.90999999999997</v>
      </c>
      <c r="E266" s="2">
        <v>0</v>
      </c>
      <c r="F266" s="6" t="s">
        <v>152</v>
      </c>
    </row>
    <row r="267" spans="1:6" x14ac:dyDescent="0.3">
      <c r="A267" s="1"/>
      <c r="B267" s="1"/>
      <c r="C267" s="2" t="s">
        <v>97</v>
      </c>
      <c r="D267" s="3">
        <v>16923.999643554685</v>
      </c>
      <c r="E267" s="2">
        <v>17000</v>
      </c>
      <c r="F267" s="6" t="s">
        <v>152</v>
      </c>
    </row>
    <row r="268" spans="1:6" x14ac:dyDescent="0.3">
      <c r="A268" s="1"/>
      <c r="B268" s="1"/>
      <c r="C268" s="2" t="s">
        <v>98</v>
      </c>
      <c r="D268" s="3">
        <v>2499.9599560546876</v>
      </c>
      <c r="E268" s="2">
        <v>2500</v>
      </c>
      <c r="F268" s="6" t="s">
        <v>152</v>
      </c>
    </row>
    <row r="269" spans="1:6" x14ac:dyDescent="0.3">
      <c r="A269" s="1"/>
      <c r="B269" s="1"/>
      <c r="C269" s="2" t="s">
        <v>99</v>
      </c>
      <c r="D269" s="3">
        <v>7848</v>
      </c>
      <c r="E269" s="2">
        <v>8500</v>
      </c>
      <c r="F269" s="6" t="s">
        <v>152</v>
      </c>
    </row>
    <row r="270" spans="1:6" x14ac:dyDescent="0.3">
      <c r="A270" s="1"/>
      <c r="B270" s="1"/>
      <c r="C270" s="2" t="s">
        <v>100</v>
      </c>
      <c r="D270" s="3">
        <v>6363.0001953125011</v>
      </c>
      <c r="E270" s="2">
        <v>6500</v>
      </c>
      <c r="F270" s="6" t="s">
        <v>152</v>
      </c>
    </row>
    <row r="271" spans="1:6" x14ac:dyDescent="0.3">
      <c r="A271" s="1"/>
      <c r="B271" s="1"/>
      <c r="C271" s="2" t="s">
        <v>101</v>
      </c>
      <c r="D271" s="3">
        <v>1539.9599768066405</v>
      </c>
      <c r="E271" s="2">
        <v>1500</v>
      </c>
      <c r="F271" s="6" t="s">
        <v>152</v>
      </c>
    </row>
    <row r="272" spans="1:6" x14ac:dyDescent="0.3">
      <c r="A272" s="1"/>
      <c r="B272" s="1"/>
      <c r="C272" s="2" t="s">
        <v>102</v>
      </c>
      <c r="D272" s="3">
        <v>2824.5</v>
      </c>
      <c r="E272" s="2">
        <v>0</v>
      </c>
      <c r="F272" s="6" t="s">
        <v>152</v>
      </c>
    </row>
    <row r="273" spans="1:6" x14ac:dyDescent="0.3">
      <c r="A273" s="1"/>
      <c r="B273" s="1"/>
      <c r="C273" s="2" t="s">
        <v>103</v>
      </c>
      <c r="D273" s="3">
        <v>59.37</v>
      </c>
      <c r="E273" s="2">
        <v>0</v>
      </c>
      <c r="F273" s="6" t="s">
        <v>152</v>
      </c>
    </row>
    <row r="274" spans="1:6" x14ac:dyDescent="0.3">
      <c r="A274" s="1"/>
      <c r="B274" s="1"/>
      <c r="C274" s="2" t="s">
        <v>104</v>
      </c>
      <c r="D274" s="3">
        <v>13114.000214843749</v>
      </c>
      <c r="E274" s="2">
        <v>15500</v>
      </c>
      <c r="F274" s="6" t="s">
        <v>152</v>
      </c>
    </row>
    <row r="275" spans="1:6" x14ac:dyDescent="0.3">
      <c r="A275" s="1"/>
      <c r="B275" s="1"/>
      <c r="C275" s="2" t="s">
        <v>105</v>
      </c>
      <c r="D275" s="3">
        <v>4866.1900000000005</v>
      </c>
      <c r="E275" s="2">
        <v>4500</v>
      </c>
      <c r="F275" s="6" t="s">
        <v>152</v>
      </c>
    </row>
    <row r="276" spans="1:6" x14ac:dyDescent="0.3">
      <c r="A276" s="1"/>
      <c r="B276" s="1"/>
      <c r="C276" s="2" t="s">
        <v>106</v>
      </c>
      <c r="D276" s="3">
        <v>8600.0398632812503</v>
      </c>
      <c r="E276" s="2">
        <v>9000</v>
      </c>
      <c r="F276" s="6" t="s">
        <v>152</v>
      </c>
    </row>
    <row r="277" spans="1:6" x14ac:dyDescent="0.3">
      <c r="A277" s="1"/>
      <c r="B277" s="1"/>
      <c r="C277" s="2" t="s">
        <v>107</v>
      </c>
      <c r="D277" s="3">
        <v>4541.0001684570307</v>
      </c>
      <c r="E277" s="2">
        <v>5000</v>
      </c>
      <c r="F277" s="6" t="s">
        <v>152</v>
      </c>
    </row>
    <row r="278" spans="1:6" x14ac:dyDescent="0.3">
      <c r="A278" s="1"/>
      <c r="B278" s="1"/>
      <c r="C278" s="2" t="s">
        <v>108</v>
      </c>
      <c r="D278" s="3">
        <v>387.54999999999995</v>
      </c>
      <c r="E278" s="2">
        <v>0</v>
      </c>
      <c r="F278" s="6" t="s">
        <v>152</v>
      </c>
    </row>
    <row r="279" spans="1:6" x14ac:dyDescent="0.3">
      <c r="A279" s="1"/>
      <c r="B279" s="1"/>
      <c r="C279" s="2" t="s">
        <v>109</v>
      </c>
      <c r="D279" s="3">
        <v>505.45</v>
      </c>
      <c r="E279" s="2">
        <v>0</v>
      </c>
      <c r="F279" s="6" t="s">
        <v>152</v>
      </c>
    </row>
    <row r="280" spans="1:6" x14ac:dyDescent="0.3">
      <c r="A280" s="1"/>
      <c r="B280" s="1"/>
      <c r="C280" s="2" t="s">
        <v>110</v>
      </c>
      <c r="D280" s="3">
        <v>106719.95968750003</v>
      </c>
      <c r="E280" s="2">
        <v>93950</v>
      </c>
      <c r="F280" s="6" t="s">
        <v>152</v>
      </c>
    </row>
    <row r="281" spans="1:6" x14ac:dyDescent="0.3">
      <c r="A281" s="1"/>
      <c r="B281" s="1"/>
      <c r="C281" s="2" t="s">
        <v>111</v>
      </c>
      <c r="D281" s="3">
        <v>1250.0400695800781</v>
      </c>
      <c r="E281" s="2">
        <v>1250</v>
      </c>
      <c r="F281" s="6" t="s">
        <v>152</v>
      </c>
    </row>
    <row r="282" spans="1:6" x14ac:dyDescent="0.3">
      <c r="A282" s="1"/>
      <c r="B282" s="1"/>
      <c r="C282" s="2" t="s">
        <v>112</v>
      </c>
      <c r="D282" s="3">
        <v>58500.001684570307</v>
      </c>
      <c r="E282" s="2">
        <v>58500</v>
      </c>
      <c r="F282" s="6" t="s">
        <v>152</v>
      </c>
    </row>
    <row r="283" spans="1:6" x14ac:dyDescent="0.3">
      <c r="A283" s="1"/>
      <c r="B283" s="1"/>
      <c r="C283" s="2" t="s">
        <v>113</v>
      </c>
      <c r="D283" s="3">
        <v>62199.9609375</v>
      </c>
      <c r="E283" s="2">
        <v>0</v>
      </c>
      <c r="F283" s="6" t="s">
        <v>152</v>
      </c>
    </row>
    <row r="284" spans="1:6" x14ac:dyDescent="0.3">
      <c r="A284" s="1"/>
      <c r="B284" s="1"/>
      <c r="C284" s="2" t="s">
        <v>114</v>
      </c>
      <c r="D284" s="3">
        <v>10749.9597265625</v>
      </c>
      <c r="E284" s="2">
        <v>18500</v>
      </c>
      <c r="F284" s="6" t="s">
        <v>152</v>
      </c>
    </row>
    <row r="285" spans="1:6" x14ac:dyDescent="0.3">
      <c r="A285" s="1"/>
      <c r="B285" s="1"/>
      <c r="C285" s="2" t="s">
        <v>115</v>
      </c>
      <c r="D285" s="3">
        <v>4799.9999414062495</v>
      </c>
      <c r="E285" s="2">
        <v>5000</v>
      </c>
      <c r="F285" s="6" t="s">
        <v>152</v>
      </c>
    </row>
    <row r="286" spans="1:6" x14ac:dyDescent="0.3">
      <c r="A286" s="1"/>
      <c r="B286" s="1"/>
      <c r="C286" s="2" t="s">
        <v>116</v>
      </c>
      <c r="D286" s="3">
        <v>114999.9631640625</v>
      </c>
      <c r="E286" s="2">
        <v>120000</v>
      </c>
      <c r="F286" s="6" t="s">
        <v>152</v>
      </c>
    </row>
    <row r="287" spans="1:6" x14ac:dyDescent="0.3">
      <c r="A287" s="1"/>
      <c r="B287" s="1"/>
      <c r="C287" s="2" t="s">
        <v>117</v>
      </c>
      <c r="D287" s="3">
        <v>5600.0401611328125</v>
      </c>
      <c r="E287" s="2">
        <v>6000</v>
      </c>
      <c r="F287" s="6" t="s">
        <v>152</v>
      </c>
    </row>
    <row r="288" spans="1:6" x14ac:dyDescent="0.3">
      <c r="A288" s="1"/>
      <c r="B288" s="1"/>
      <c r="C288" s="2" t="s">
        <v>118</v>
      </c>
      <c r="D288" s="3">
        <v>6999.9599609375</v>
      </c>
      <c r="E288" s="2">
        <v>7000</v>
      </c>
      <c r="F288" s="6" t="s">
        <v>152</v>
      </c>
    </row>
    <row r="289" spans="1:6" x14ac:dyDescent="0.3">
      <c r="A289" s="1"/>
      <c r="B289" s="1"/>
      <c r="C289" s="2" t="s">
        <v>119</v>
      </c>
      <c r="D289" s="3">
        <v>2499.9600402832029</v>
      </c>
      <c r="E289" s="2">
        <v>2500</v>
      </c>
      <c r="F289" s="6" t="s">
        <v>152</v>
      </c>
    </row>
    <row r="290" spans="1:6" x14ac:dyDescent="0.3">
      <c r="A290" s="1"/>
      <c r="B290" s="1"/>
      <c r="C290" s="2" t="s">
        <v>120</v>
      </c>
      <c r="D290" s="3">
        <v>4806.1201019287109</v>
      </c>
      <c r="E290" s="2">
        <v>4500</v>
      </c>
      <c r="F290" s="6" t="s">
        <v>152</v>
      </c>
    </row>
    <row r="291" spans="1:6" x14ac:dyDescent="0.3">
      <c r="A291" s="1"/>
      <c r="B291" s="1"/>
      <c r="C291" s="2" t="s">
        <v>347</v>
      </c>
      <c r="D291" s="3">
        <v>192774.71</v>
      </c>
      <c r="E291" s="2">
        <v>180480.28707716416</v>
      </c>
      <c r="F291" s="6" t="s">
        <v>152</v>
      </c>
    </row>
    <row r="292" spans="1:6" x14ac:dyDescent="0.3">
      <c r="A292" s="1"/>
      <c r="B292" s="1"/>
      <c r="C292" s="4" t="s">
        <v>121</v>
      </c>
      <c r="D292" s="5">
        <v>759287.60504699708</v>
      </c>
      <c r="E292" s="4">
        <v>684657.28707716416</v>
      </c>
      <c r="F292" s="7" t="s">
        <v>152</v>
      </c>
    </row>
    <row r="293" spans="1:6" x14ac:dyDescent="0.3">
      <c r="A293" s="1"/>
      <c r="B293" s="1" t="s">
        <v>122</v>
      </c>
      <c r="C293" s="2"/>
      <c r="D293" s="3"/>
      <c r="E293" s="2"/>
      <c r="F293" s="6" t="s">
        <v>152</v>
      </c>
    </row>
    <row r="294" spans="1:6" x14ac:dyDescent="0.3">
      <c r="A294" s="1"/>
      <c r="B294" s="1"/>
      <c r="C294" s="2" t="s">
        <v>123</v>
      </c>
      <c r="D294" s="3">
        <v>1036723.003125</v>
      </c>
      <c r="E294" s="2">
        <v>1015000</v>
      </c>
      <c r="F294" s="6" t="s">
        <v>356</v>
      </c>
    </row>
    <row r="295" spans="1:6" x14ac:dyDescent="0.3">
      <c r="A295" s="1"/>
      <c r="B295" s="1"/>
      <c r="C295" s="2" t="s">
        <v>124</v>
      </c>
      <c r="D295" s="3">
        <v>69639.99855468751</v>
      </c>
      <c r="E295" s="2">
        <v>80000</v>
      </c>
      <c r="F295" s="6" t="s">
        <v>327</v>
      </c>
    </row>
    <row r="296" spans="1:6" x14ac:dyDescent="0.3">
      <c r="A296" s="1"/>
      <c r="B296" s="1"/>
      <c r="C296" s="2" t="s">
        <v>125</v>
      </c>
      <c r="D296" s="3">
        <v>19990.198652343752</v>
      </c>
      <c r="E296" s="2">
        <v>20000</v>
      </c>
      <c r="F296" s="6" t="s">
        <v>328</v>
      </c>
    </row>
    <row r="297" spans="1:6" x14ac:dyDescent="0.3">
      <c r="A297" s="1"/>
      <c r="B297" s="1"/>
      <c r="C297" s="2" t="s">
        <v>126</v>
      </c>
      <c r="D297" s="3">
        <v>4332</v>
      </c>
      <c r="E297" s="2">
        <v>21000</v>
      </c>
      <c r="F297" s="6" t="s">
        <v>329</v>
      </c>
    </row>
    <row r="298" spans="1:6" x14ac:dyDescent="0.3">
      <c r="A298" s="1"/>
      <c r="B298" s="1"/>
      <c r="C298" s="2" t="s">
        <v>127</v>
      </c>
      <c r="D298" s="3">
        <v>9.8000000000000007</v>
      </c>
      <c r="E298" s="2">
        <v>0</v>
      </c>
      <c r="F298" s="6" t="s">
        <v>152</v>
      </c>
    </row>
    <row r="299" spans="1:6" x14ac:dyDescent="0.3">
      <c r="A299" s="1"/>
      <c r="B299" s="1"/>
      <c r="C299" s="2" t="s">
        <v>128</v>
      </c>
      <c r="D299" s="3">
        <v>2431.21</v>
      </c>
      <c r="E299" s="2">
        <v>0</v>
      </c>
      <c r="F299" s="6" t="s">
        <v>152</v>
      </c>
    </row>
    <row r="300" spans="1:6" x14ac:dyDescent="0.3">
      <c r="A300" s="1"/>
      <c r="B300" s="1"/>
      <c r="C300" s="2" t="s">
        <v>129</v>
      </c>
      <c r="D300" s="3">
        <v>8578.99</v>
      </c>
      <c r="E300" s="2">
        <v>0</v>
      </c>
      <c r="F300" s="6" t="s">
        <v>152</v>
      </c>
    </row>
    <row r="301" spans="1:6" x14ac:dyDescent="0.3">
      <c r="A301" s="1"/>
      <c r="B301" s="1"/>
      <c r="C301" s="2" t="s">
        <v>130</v>
      </c>
      <c r="D301" s="3">
        <v>295.86</v>
      </c>
      <c r="E301" s="2">
        <v>0</v>
      </c>
      <c r="F301" s="6" t="s">
        <v>152</v>
      </c>
    </row>
    <row r="302" spans="1:6" x14ac:dyDescent="0.3">
      <c r="A302" s="1"/>
      <c r="B302" s="1"/>
      <c r="C302" s="4" t="s">
        <v>131</v>
      </c>
      <c r="D302" s="5">
        <v>1142001.0603320315</v>
      </c>
      <c r="E302" s="4">
        <v>1136000</v>
      </c>
      <c r="F302" s="7" t="s">
        <v>152</v>
      </c>
    </row>
    <row r="303" spans="1:6" x14ac:dyDescent="0.3">
      <c r="A303" s="1"/>
      <c r="B303" s="1" t="s">
        <v>132</v>
      </c>
      <c r="C303" s="2"/>
      <c r="D303" s="3"/>
      <c r="E303" s="2"/>
      <c r="F303" s="6" t="s">
        <v>152</v>
      </c>
    </row>
    <row r="304" spans="1:6" x14ac:dyDescent="0.3">
      <c r="A304" s="1"/>
      <c r="B304" s="1"/>
      <c r="C304" s="2" t="s">
        <v>133</v>
      </c>
      <c r="D304" s="3">
        <v>105500.04195312499</v>
      </c>
      <c r="E304" s="2">
        <v>53000</v>
      </c>
      <c r="F304" s="6" t="s">
        <v>330</v>
      </c>
    </row>
    <row r="305" spans="1:6" x14ac:dyDescent="0.3">
      <c r="A305" s="1"/>
      <c r="B305" s="1"/>
      <c r="C305" s="2" t="s">
        <v>134</v>
      </c>
      <c r="D305" s="3">
        <v>178646.99734375003</v>
      </c>
      <c r="E305" s="2">
        <v>81147</v>
      </c>
      <c r="F305" s="6" t="s">
        <v>330</v>
      </c>
    </row>
    <row r="306" spans="1:6" x14ac:dyDescent="0.3">
      <c r="A306" s="1"/>
      <c r="B306" s="1"/>
      <c r="C306" s="2" t="s">
        <v>135</v>
      </c>
      <c r="D306" s="3">
        <v>4145.0401611328125</v>
      </c>
      <c r="E306" s="2">
        <v>0</v>
      </c>
      <c r="F306" s="6" t="s">
        <v>330</v>
      </c>
    </row>
    <row r="307" spans="1:6" x14ac:dyDescent="0.3">
      <c r="A307" s="1"/>
      <c r="B307" s="1"/>
      <c r="C307" s="4" t="s">
        <v>136</v>
      </c>
      <c r="D307" s="5">
        <v>288292.07945800782</v>
      </c>
      <c r="E307" s="4">
        <v>134147</v>
      </c>
      <c r="F307" s="7" t="s">
        <v>152</v>
      </c>
    </row>
    <row r="308" spans="1:6" x14ac:dyDescent="0.3">
      <c r="A308" s="1"/>
      <c r="B308" s="1" t="s">
        <v>137</v>
      </c>
      <c r="C308" s="2"/>
      <c r="D308" s="3"/>
      <c r="E308" s="2"/>
      <c r="F308" s="6" t="s">
        <v>152</v>
      </c>
    </row>
    <row r="309" spans="1:6" x14ac:dyDescent="0.3">
      <c r="A309" s="1"/>
      <c r="B309" s="1"/>
      <c r="C309" s="2" t="s">
        <v>138</v>
      </c>
      <c r="D309" s="3">
        <v>1099117.25</v>
      </c>
      <c r="E309" s="2">
        <v>440500</v>
      </c>
      <c r="F309" s="6" t="s">
        <v>331</v>
      </c>
    </row>
    <row r="310" spans="1:6" x14ac:dyDescent="0.3">
      <c r="A310" s="1"/>
      <c r="B310" s="1"/>
      <c r="C310" s="2" t="s">
        <v>139</v>
      </c>
      <c r="D310" s="3">
        <v>11200</v>
      </c>
      <c r="E310" s="2">
        <v>0</v>
      </c>
      <c r="F310" s="6" t="s">
        <v>152</v>
      </c>
    </row>
    <row r="311" spans="1:6" x14ac:dyDescent="0.3">
      <c r="A311" s="1"/>
      <c r="B311" s="1"/>
      <c r="C311" s="4" t="s">
        <v>140</v>
      </c>
      <c r="D311" s="5">
        <v>1110317.25</v>
      </c>
      <c r="E311" s="4">
        <v>440500</v>
      </c>
      <c r="F311" s="7" t="s">
        <v>152</v>
      </c>
    </row>
    <row r="312" spans="1:6" x14ac:dyDescent="0.3">
      <c r="A312" s="1"/>
      <c r="B312" s="8" t="s">
        <v>332</v>
      </c>
      <c r="C312" s="4"/>
      <c r="D312" s="5">
        <v>16302972.919827079</v>
      </c>
      <c r="E312" s="4">
        <v>16027114.29634776</v>
      </c>
      <c r="F312" s="7" t="s">
        <v>152</v>
      </c>
    </row>
    <row r="313" spans="1:6" x14ac:dyDescent="0.3">
      <c r="A313" s="9" t="s">
        <v>333</v>
      </c>
      <c r="B313" s="9"/>
      <c r="C313" s="10"/>
      <c r="D313" s="11">
        <v>-68409.876745415851</v>
      </c>
      <c r="E313" s="10">
        <v>1439167.4356512651</v>
      </c>
      <c r="F313" s="12" t="s">
        <v>152</v>
      </c>
    </row>
    <row r="314" spans="1:6" x14ac:dyDescent="0.3">
      <c r="A314" s="9" t="s">
        <v>334</v>
      </c>
      <c r="B314" s="9"/>
      <c r="C314" s="10"/>
      <c r="D314" s="11">
        <v>-68409.876745415851</v>
      </c>
      <c r="E314" s="10">
        <v>1439167.4356512651</v>
      </c>
      <c r="F314" s="12" t="s">
        <v>152</v>
      </c>
    </row>
    <row r="315" spans="1:6" x14ac:dyDescent="0.3">
      <c r="A315" s="1" t="s">
        <v>335</v>
      </c>
      <c r="B315" s="1"/>
      <c r="C315" s="2"/>
      <c r="D315" s="3"/>
      <c r="E315" s="2"/>
      <c r="F315" s="6" t="s">
        <v>152</v>
      </c>
    </row>
    <row r="316" spans="1:6" x14ac:dyDescent="0.3">
      <c r="A316" s="1"/>
      <c r="B316" s="8" t="s">
        <v>336</v>
      </c>
      <c r="C316" s="4"/>
      <c r="D316" s="5">
        <v>1.8310543055122253E-6</v>
      </c>
      <c r="E316" s="4">
        <v>0</v>
      </c>
      <c r="F316" s="7" t="s">
        <v>152</v>
      </c>
    </row>
    <row r="317" spans="1:6" x14ac:dyDescent="0.3">
      <c r="A317" s="9" t="s">
        <v>337</v>
      </c>
      <c r="B317" s="9"/>
      <c r="C317" s="10"/>
      <c r="D317" s="11">
        <v>-68409.876743584799</v>
      </c>
      <c r="E317" s="10">
        <v>1439167.4356512651</v>
      </c>
      <c r="F317" s="12" t="s">
        <v>152</v>
      </c>
    </row>
    <row r="318" spans="1:6" x14ac:dyDescent="0.3">
      <c r="A318" s="1" t="s">
        <v>338</v>
      </c>
      <c r="B318" s="1"/>
      <c r="C318" s="2"/>
      <c r="D318" s="3">
        <v>8661516.8929004669</v>
      </c>
      <c r="E318" s="2">
        <f>D320</f>
        <v>8593107.016156882</v>
      </c>
      <c r="F318" s="6" t="s">
        <v>152</v>
      </c>
    </row>
    <row r="319" spans="1:6" x14ac:dyDescent="0.3">
      <c r="A319" s="1" t="s">
        <v>339</v>
      </c>
      <c r="B319" s="1"/>
      <c r="C319" s="2"/>
      <c r="D319" s="3">
        <f>D317</f>
        <v>-68409.876743584799</v>
      </c>
      <c r="E319" s="2">
        <f>E317</f>
        <v>1439167.4356512651</v>
      </c>
      <c r="F319" s="6" t="s">
        <v>152</v>
      </c>
    </row>
    <row r="320" spans="1:6" x14ac:dyDescent="0.3">
      <c r="A320" s="9" t="s">
        <v>340</v>
      </c>
      <c r="B320" s="9"/>
      <c r="C320" s="10"/>
      <c r="D320" s="11">
        <f>D319 + D318</f>
        <v>8593107.016156882</v>
      </c>
      <c r="E320" s="10">
        <f>E319 + E318</f>
        <v>10032274.451808147</v>
      </c>
      <c r="F320" s="1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3C8DF-34CF-4106-858D-F1734F87878D}">
  <sheetPr codeName="Sheet3"/>
  <dimension ref="A1:E45"/>
  <sheetViews>
    <sheetView zoomScale="130" zoomScaleNormal="130" workbookViewId="0">
      <selection activeCell="B39" sqref="B39"/>
    </sheetView>
  </sheetViews>
  <sheetFormatPr defaultRowHeight="14.4" x14ac:dyDescent="0.3"/>
  <cols>
    <col min="1" max="1" width="22.33203125" customWidth="1"/>
    <col min="2" max="2" width="26.109375" customWidth="1"/>
  </cols>
  <sheetData>
    <row r="1" spans="1:5" ht="16.2" thickBot="1" x14ac:dyDescent="0.35">
      <c r="A1" s="17"/>
      <c r="B1" s="56" t="s">
        <v>365</v>
      </c>
      <c r="C1" s="57"/>
      <c r="D1" s="57"/>
      <c r="E1" s="58"/>
    </row>
    <row r="2" spans="1:5" ht="15" thickBot="1" x14ac:dyDescent="0.35">
      <c r="A2" s="17"/>
      <c r="B2" s="18" t="s">
        <v>366</v>
      </c>
      <c r="C2" s="19" t="s">
        <v>367</v>
      </c>
      <c r="D2" s="20" t="s">
        <v>368</v>
      </c>
      <c r="E2" s="20" t="s">
        <v>369</v>
      </c>
    </row>
    <row r="3" spans="1:5" ht="15" thickBot="1" x14ac:dyDescent="0.35">
      <c r="A3" s="21" t="s">
        <v>370</v>
      </c>
      <c r="B3" s="22">
        <v>25</v>
      </c>
      <c r="C3" s="23">
        <v>25</v>
      </c>
      <c r="D3" s="23">
        <v>25</v>
      </c>
      <c r="E3" s="23">
        <v>25</v>
      </c>
    </row>
    <row r="4" spans="1:5" ht="15" thickBot="1" x14ac:dyDescent="0.35">
      <c r="A4" s="24" t="s">
        <v>371</v>
      </c>
      <c r="B4" s="25">
        <v>75</v>
      </c>
      <c r="C4" s="26">
        <v>50</v>
      </c>
      <c r="D4" s="26">
        <v>50</v>
      </c>
      <c r="E4" s="26">
        <v>50</v>
      </c>
    </row>
    <row r="5" spans="1:5" ht="15" thickBot="1" x14ac:dyDescent="0.35">
      <c r="A5" s="24" t="s">
        <v>372</v>
      </c>
      <c r="B5" s="25">
        <v>75</v>
      </c>
      <c r="C5" s="26">
        <v>75</v>
      </c>
      <c r="D5" s="26">
        <v>75</v>
      </c>
      <c r="E5" s="26">
        <v>75</v>
      </c>
    </row>
    <row r="6" spans="1:5" ht="15" thickBot="1" x14ac:dyDescent="0.35">
      <c r="A6" s="24" t="s">
        <v>373</v>
      </c>
      <c r="B6" s="25">
        <v>75</v>
      </c>
      <c r="C6" s="26">
        <v>75</v>
      </c>
      <c r="D6" s="26">
        <v>75</v>
      </c>
      <c r="E6" s="26">
        <v>75</v>
      </c>
    </row>
    <row r="7" spans="1:5" ht="15" thickBot="1" x14ac:dyDescent="0.35">
      <c r="A7" s="24" t="s">
        <v>374</v>
      </c>
      <c r="B7" s="25">
        <v>75</v>
      </c>
      <c r="C7" s="26">
        <v>75</v>
      </c>
      <c r="D7" s="26">
        <v>75</v>
      </c>
      <c r="E7" s="26">
        <v>75</v>
      </c>
    </row>
    <row r="8" spans="1:5" ht="15" thickBot="1" x14ac:dyDescent="0.35">
      <c r="A8" s="24" t="s">
        <v>375</v>
      </c>
      <c r="B8" s="25">
        <v>75</v>
      </c>
      <c r="C8" s="26">
        <v>75</v>
      </c>
      <c r="D8" s="26">
        <v>75</v>
      </c>
      <c r="E8" s="26">
        <v>75</v>
      </c>
    </row>
    <row r="9" spans="1:5" ht="15" thickBot="1" x14ac:dyDescent="0.35">
      <c r="A9" s="24" t="s">
        <v>376</v>
      </c>
      <c r="B9" s="25">
        <v>75</v>
      </c>
      <c r="C9" s="26">
        <v>75</v>
      </c>
      <c r="D9" s="26">
        <v>75</v>
      </c>
      <c r="E9" s="26">
        <v>75</v>
      </c>
    </row>
    <row r="10" spans="1:5" ht="15" thickBot="1" x14ac:dyDescent="0.35">
      <c r="A10" s="24" t="s">
        <v>377</v>
      </c>
      <c r="B10" s="25">
        <v>75</v>
      </c>
      <c r="C10" s="26">
        <v>75</v>
      </c>
      <c r="D10" s="26">
        <v>75</v>
      </c>
      <c r="E10" s="26">
        <v>75</v>
      </c>
    </row>
    <row r="11" spans="1:5" ht="15" thickBot="1" x14ac:dyDescent="0.35">
      <c r="A11" s="24" t="s">
        <v>378</v>
      </c>
      <c r="B11" s="25">
        <v>75</v>
      </c>
      <c r="C11" s="26">
        <v>75</v>
      </c>
      <c r="D11" s="26">
        <v>75</v>
      </c>
      <c r="E11" s="26">
        <v>75</v>
      </c>
    </row>
    <row r="12" spans="1:5" ht="15" thickBot="1" x14ac:dyDescent="0.35">
      <c r="A12" s="24" t="s">
        <v>379</v>
      </c>
      <c r="B12" s="25">
        <v>75</v>
      </c>
      <c r="C12" s="26">
        <v>75</v>
      </c>
      <c r="D12" s="26">
        <v>75</v>
      </c>
      <c r="E12" s="26">
        <v>75</v>
      </c>
    </row>
    <row r="13" spans="1:5" ht="15" thickBot="1" x14ac:dyDescent="0.35">
      <c r="A13" s="27" t="s">
        <v>380</v>
      </c>
      <c r="B13" s="22">
        <v>700</v>
      </c>
      <c r="C13" s="28">
        <v>650</v>
      </c>
      <c r="D13" s="28">
        <v>650</v>
      </c>
      <c r="E13" s="28">
        <v>650</v>
      </c>
    </row>
    <row r="14" spans="1:5" ht="15" thickBot="1" x14ac:dyDescent="0.35">
      <c r="A14" s="17"/>
      <c r="B14" s="17"/>
      <c r="C14" s="17"/>
      <c r="D14" s="17"/>
      <c r="E14" s="17"/>
    </row>
    <row r="15" spans="1:5" ht="15" thickBot="1" x14ac:dyDescent="0.35">
      <c r="A15" s="29" t="s">
        <v>381</v>
      </c>
      <c r="B15" s="30">
        <v>0.02</v>
      </c>
      <c r="C15" s="31">
        <v>5.2299999999999999E-2</v>
      </c>
      <c r="D15" s="31">
        <v>5.2299999999999999E-2</v>
      </c>
      <c r="E15" s="31">
        <v>5.2299999999999999E-2</v>
      </c>
    </row>
    <row r="16" spans="1:5" ht="29.4" thickBot="1" x14ac:dyDescent="0.35">
      <c r="A16" s="29" t="s">
        <v>382</v>
      </c>
      <c r="B16" s="32">
        <v>686</v>
      </c>
      <c r="C16" s="33">
        <v>616</v>
      </c>
      <c r="D16" s="33">
        <v>616</v>
      </c>
      <c r="E16" s="33">
        <v>616</v>
      </c>
    </row>
    <row r="17" spans="1:5" ht="15" thickBot="1" x14ac:dyDescent="0.35">
      <c r="A17" s="34" t="s">
        <v>383</v>
      </c>
      <c r="B17" s="35">
        <v>0.02</v>
      </c>
      <c r="C17" s="36">
        <v>0.01</v>
      </c>
      <c r="D17" s="36">
        <v>0.01</v>
      </c>
      <c r="E17" s="36">
        <v>0.01</v>
      </c>
    </row>
    <row r="18" spans="1:5" ht="15.6" thickTop="1" thickBot="1" x14ac:dyDescent="0.35">
      <c r="A18" s="37" t="s">
        <v>384</v>
      </c>
      <c r="B18" s="38">
        <v>670</v>
      </c>
      <c r="C18" s="38">
        <v>609</v>
      </c>
      <c r="D18" s="38">
        <v>610</v>
      </c>
      <c r="E18" s="39">
        <v>610</v>
      </c>
    </row>
    <row r="19" spans="1:5" ht="15.6" thickTop="1" thickBot="1" x14ac:dyDescent="0.35">
      <c r="A19" s="29" t="s">
        <v>385</v>
      </c>
      <c r="B19" s="30">
        <v>0.91</v>
      </c>
      <c r="C19" s="40">
        <v>0.89</v>
      </c>
      <c r="D19" s="40">
        <v>0.89</v>
      </c>
      <c r="E19" s="40">
        <v>0.89</v>
      </c>
    </row>
    <row r="20" spans="1:5" ht="15" thickBot="1" x14ac:dyDescent="0.35">
      <c r="A20" s="17"/>
      <c r="B20" s="17"/>
      <c r="C20" s="17"/>
      <c r="D20" s="17"/>
      <c r="E20" s="17"/>
    </row>
    <row r="21" spans="1:5" ht="15" thickBot="1" x14ac:dyDescent="0.35">
      <c r="A21" s="59" t="s">
        <v>386</v>
      </c>
      <c r="B21" s="60"/>
      <c r="C21" s="60"/>
      <c r="D21" s="60"/>
      <c r="E21" s="61"/>
    </row>
    <row r="22" spans="1:5" ht="15" thickBot="1" x14ac:dyDescent="0.35">
      <c r="A22" s="29" t="s">
        <v>387</v>
      </c>
      <c r="B22" s="21">
        <v>617</v>
      </c>
      <c r="C22" s="21">
        <v>548</v>
      </c>
      <c r="D22" s="21">
        <v>545</v>
      </c>
      <c r="E22" s="21">
        <v>545</v>
      </c>
    </row>
    <row r="23" spans="1:5" ht="15" thickBot="1" x14ac:dyDescent="0.35">
      <c r="A23" s="29" t="s">
        <v>388</v>
      </c>
      <c r="B23" s="17"/>
      <c r="C23" s="21">
        <v>10</v>
      </c>
      <c r="D23" s="17"/>
      <c r="E23" s="17"/>
    </row>
    <row r="24" spans="1:5" ht="15" thickBot="1" x14ac:dyDescent="0.35">
      <c r="A24" s="29" t="s">
        <v>389</v>
      </c>
      <c r="B24" s="21">
        <v>617</v>
      </c>
      <c r="C24" s="41">
        <v>558</v>
      </c>
      <c r="D24" s="32">
        <v>545</v>
      </c>
      <c r="E24" s="32">
        <v>545</v>
      </c>
    </row>
    <row r="25" spans="1:5" ht="15" thickBot="1" x14ac:dyDescent="0.35">
      <c r="A25" s="29" t="s">
        <v>390</v>
      </c>
      <c r="B25" s="17"/>
      <c r="C25" s="21">
        <v>20</v>
      </c>
      <c r="D25" s="21">
        <v>20</v>
      </c>
      <c r="E25" s="21">
        <v>20</v>
      </c>
    </row>
    <row r="26" spans="1:5" ht="15" thickBot="1" x14ac:dyDescent="0.35">
      <c r="A26" s="59" t="s">
        <v>391</v>
      </c>
      <c r="B26" s="60"/>
      <c r="C26" s="60"/>
      <c r="D26" s="60"/>
      <c r="E26" s="61"/>
    </row>
    <row r="27" spans="1:5" ht="15" thickBot="1" x14ac:dyDescent="0.35">
      <c r="A27" s="17"/>
      <c r="B27" s="17"/>
      <c r="C27" s="17"/>
      <c r="D27" s="17"/>
      <c r="E27" s="17"/>
    </row>
    <row r="28" spans="1:5" ht="15" thickBot="1" x14ac:dyDescent="0.35">
      <c r="A28" s="42"/>
      <c r="B28" s="43" t="s">
        <v>392</v>
      </c>
      <c r="C28" s="43" t="s">
        <v>393</v>
      </c>
      <c r="D28" s="43" t="s">
        <v>394</v>
      </c>
      <c r="E28" s="17"/>
    </row>
    <row r="29" spans="1:5" ht="15" thickBot="1" x14ac:dyDescent="0.35">
      <c r="A29" s="44" t="s">
        <v>395</v>
      </c>
      <c r="B29" s="45">
        <v>0.96</v>
      </c>
      <c r="C29" s="46">
        <v>0.70540000000000003</v>
      </c>
      <c r="D29" s="45">
        <v>0.1</v>
      </c>
      <c r="E29" s="47" t="s">
        <v>396</v>
      </c>
    </row>
    <row r="30" spans="1:5" ht="15" thickBot="1" x14ac:dyDescent="0.35">
      <c r="A30" s="44" t="s">
        <v>397</v>
      </c>
      <c r="B30" s="48">
        <v>527.61</v>
      </c>
      <c r="C30" s="48">
        <v>386.56</v>
      </c>
      <c r="D30" s="48">
        <v>52.83</v>
      </c>
      <c r="E30" s="17"/>
    </row>
    <row r="31" spans="1:5" ht="15" thickBot="1" x14ac:dyDescent="0.35">
      <c r="A31" s="44" t="s">
        <v>398</v>
      </c>
      <c r="B31" s="46">
        <v>0.1673</v>
      </c>
      <c r="C31" s="46">
        <v>2.0899999999999998E-2</v>
      </c>
      <c r="D31" s="46">
        <v>0.13300000000000001</v>
      </c>
      <c r="E31" s="17"/>
    </row>
    <row r="32" spans="1:5" ht="15" thickBot="1" x14ac:dyDescent="0.35">
      <c r="A32" s="44" t="s">
        <v>399</v>
      </c>
      <c r="B32" s="48">
        <v>93.35</v>
      </c>
      <c r="C32" s="48">
        <v>11.66</v>
      </c>
      <c r="D32" s="48">
        <v>74.209999999999994</v>
      </c>
      <c r="E32" s="17"/>
    </row>
    <row r="33" spans="1:5" ht="15" thickBot="1" x14ac:dyDescent="0.35">
      <c r="A33" s="44" t="s">
        <v>400</v>
      </c>
      <c r="B33" s="48">
        <v>434</v>
      </c>
      <c r="C33" s="48">
        <v>375</v>
      </c>
      <c r="D33" s="48">
        <v>-21.39</v>
      </c>
      <c r="E33" s="17"/>
    </row>
    <row r="34" spans="1:5" ht="15" thickBot="1" x14ac:dyDescent="0.35">
      <c r="A34" s="44" t="s">
        <v>401</v>
      </c>
      <c r="B34" s="48">
        <v>0.25</v>
      </c>
      <c r="C34" s="48">
        <v>0.6</v>
      </c>
      <c r="D34" s="48">
        <v>0.75</v>
      </c>
      <c r="E34" s="17"/>
    </row>
    <row r="35" spans="1:5" ht="15" thickBot="1" x14ac:dyDescent="0.35">
      <c r="A35" s="44" t="s">
        <v>402</v>
      </c>
      <c r="B35" s="49">
        <v>108.58</v>
      </c>
      <c r="C35" s="49">
        <v>224.86</v>
      </c>
      <c r="D35" s="49">
        <v>0</v>
      </c>
      <c r="E35" s="17"/>
    </row>
    <row r="36" spans="1:5" ht="15" thickBot="1" x14ac:dyDescent="0.35">
      <c r="A36" s="17"/>
      <c r="B36" s="17"/>
      <c r="C36" s="17"/>
      <c r="D36" s="17"/>
      <c r="E36" s="17"/>
    </row>
    <row r="37" spans="1:5" ht="15" thickBot="1" x14ac:dyDescent="0.35">
      <c r="A37" s="59" t="s">
        <v>403</v>
      </c>
      <c r="B37" s="60"/>
      <c r="C37" s="60"/>
      <c r="D37" s="60"/>
      <c r="E37" s="61"/>
    </row>
    <row r="38" spans="1:5" ht="15" thickBot="1" x14ac:dyDescent="0.35">
      <c r="A38" s="29" t="s">
        <v>404</v>
      </c>
      <c r="B38" s="50">
        <v>911.43</v>
      </c>
      <c r="C38" s="17"/>
      <c r="D38" s="17"/>
      <c r="E38" s="17"/>
    </row>
    <row r="39" spans="1:5" ht="15" thickBot="1" x14ac:dyDescent="0.35">
      <c r="A39" s="29" t="s">
        <v>405</v>
      </c>
      <c r="B39" s="51">
        <v>936</v>
      </c>
      <c r="C39" s="17"/>
      <c r="D39" s="52"/>
      <c r="E39" s="17"/>
    </row>
    <row r="40" spans="1:5" ht="15" thickBot="1" x14ac:dyDescent="0.35">
      <c r="A40" s="29" t="s">
        <v>406</v>
      </c>
      <c r="B40" s="53">
        <v>15000</v>
      </c>
      <c r="C40" s="17"/>
      <c r="D40" s="54"/>
      <c r="E40" s="17"/>
    </row>
    <row r="41" spans="1:5" ht="15" thickBot="1" x14ac:dyDescent="0.35">
      <c r="A41" s="29" t="s">
        <v>407</v>
      </c>
      <c r="B41" s="53">
        <v>14042550</v>
      </c>
      <c r="C41" s="17"/>
      <c r="D41" s="17"/>
      <c r="E41" s="17"/>
    </row>
    <row r="42" spans="1:5" ht="15" thickBot="1" x14ac:dyDescent="0.35">
      <c r="A42" s="29" t="s">
        <v>408</v>
      </c>
      <c r="B42" s="53">
        <v>194507</v>
      </c>
      <c r="C42" s="17"/>
      <c r="D42" s="17"/>
      <c r="E42" s="17"/>
    </row>
    <row r="43" spans="1:5" ht="15" thickBot="1" x14ac:dyDescent="0.35">
      <c r="A43" s="29" t="s">
        <v>409</v>
      </c>
      <c r="B43" s="53">
        <v>13506385</v>
      </c>
      <c r="C43" s="17"/>
      <c r="D43" s="17"/>
      <c r="E43" s="17"/>
    </row>
    <row r="44" spans="1:5" ht="15" thickBot="1" x14ac:dyDescent="0.35">
      <c r="A44" s="29" t="s">
        <v>410</v>
      </c>
      <c r="B44" s="53">
        <v>341658</v>
      </c>
      <c r="C44" s="17"/>
      <c r="D44" s="17"/>
      <c r="E44" s="17"/>
    </row>
    <row r="45" spans="1:5" ht="15" thickBot="1" x14ac:dyDescent="0.35">
      <c r="A45" s="29" t="s">
        <v>411</v>
      </c>
      <c r="B45" s="55">
        <v>13848043</v>
      </c>
      <c r="C45" s="17"/>
      <c r="D45" s="17"/>
      <c r="E45" s="17"/>
    </row>
  </sheetData>
  <mergeCells count="4">
    <mergeCell ref="B1:E1"/>
    <mergeCell ref="A21:E21"/>
    <mergeCell ref="A26:E26"/>
    <mergeCell ref="A37:E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507C4-9E56-42AD-AF17-410B5A063124}">
  <dimension ref="B1:C7"/>
  <sheetViews>
    <sheetView workbookViewId="0">
      <selection activeCell="B9" sqref="B9"/>
    </sheetView>
  </sheetViews>
  <sheetFormatPr defaultRowHeight="11.4" x14ac:dyDescent="0.2"/>
  <cols>
    <col min="1" max="1" width="8.88671875" style="64"/>
    <col min="2" max="2" width="41.44140625" style="65" customWidth="1"/>
    <col min="3" max="16384" width="8.88671875" style="64"/>
  </cols>
  <sheetData>
    <row r="1" spans="2:3" x14ac:dyDescent="0.2">
      <c r="B1" s="68" t="s">
        <v>359</v>
      </c>
      <c r="C1" s="69">
        <v>150000</v>
      </c>
    </row>
    <row r="2" spans="2:3" x14ac:dyDescent="0.2">
      <c r="B2" s="68" t="s">
        <v>360</v>
      </c>
      <c r="C2" s="69">
        <v>255000</v>
      </c>
    </row>
    <row r="3" spans="2:3" x14ac:dyDescent="0.2">
      <c r="B3" s="68" t="s">
        <v>361</v>
      </c>
      <c r="C3" s="69">
        <v>10000</v>
      </c>
    </row>
    <row r="4" spans="2:3" x14ac:dyDescent="0.2">
      <c r="B4" s="68" t="s">
        <v>362</v>
      </c>
      <c r="C4" s="69">
        <v>5000</v>
      </c>
    </row>
    <row r="5" spans="2:3" x14ac:dyDescent="0.2">
      <c r="B5" s="68" t="s">
        <v>363</v>
      </c>
      <c r="C5" s="69">
        <v>10000</v>
      </c>
    </row>
    <row r="6" spans="2:3" x14ac:dyDescent="0.2">
      <c r="B6" s="68" t="s">
        <v>364</v>
      </c>
      <c r="C6" s="69">
        <v>10500</v>
      </c>
    </row>
    <row r="7" spans="2:3" ht="12" x14ac:dyDescent="0.25">
      <c r="B7" s="67" t="s">
        <v>424</v>
      </c>
      <c r="C7" s="66">
        <f>SUM(C1:C6)</f>
        <v>440500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FY26</vt:lpstr>
      <vt:lpstr>DETAIL</vt:lpstr>
      <vt:lpstr>ADA</vt:lpstr>
      <vt:lpstr>CAP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Nichols</dc:creator>
  <cp:lastModifiedBy>Anne Nichols</cp:lastModifiedBy>
  <dcterms:created xsi:type="dcterms:W3CDTF">2025-04-17T00:31:30Z</dcterms:created>
  <dcterms:modified xsi:type="dcterms:W3CDTF">2025-04-18T20:29:27Z</dcterms:modified>
</cp:coreProperties>
</file>